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Годовой отчет 2016\"/>
    </mc:Choice>
  </mc:AlternateContent>
  <bookViews>
    <workbookView xWindow="0" yWindow="0" windowWidth="20730" windowHeight="11760" tabRatio="798"/>
  </bookViews>
  <sheets>
    <sheet name="13. Основные показатели" sheetId="1" r:id="rId1"/>
  </sheets>
  <definedNames>
    <definedName name="_xlnm._FilterDatabase" localSheetId="0" hidden="1">'13. Основные показатели'!$A$7:$S$293</definedName>
    <definedName name="_xlnm.Print_Titles" localSheetId="0">'13. Основные показатели'!$4:$7</definedName>
    <definedName name="_xlnm.Print_Area" localSheetId="0">'13. Основные показатели'!$A$1:$R$293</definedName>
    <definedName name="Список">#REF!</definedName>
  </definedNames>
  <calcPr calcId="152511"/>
</workbook>
</file>

<file path=xl/calcChain.xml><?xml version="1.0" encoding="utf-8"?>
<calcChain xmlns="http://schemas.openxmlformats.org/spreadsheetml/2006/main">
  <c r="M241" i="1" l="1"/>
  <c r="L241" i="1" l="1"/>
  <c r="M293" i="1" l="1"/>
  <c r="M290" i="1"/>
  <c r="M232" i="1"/>
  <c r="M229" i="1"/>
  <c r="M222" i="1"/>
  <c r="M219" i="1"/>
  <c r="M196" i="1"/>
  <c r="M193" i="1"/>
  <c r="M183" i="1"/>
  <c r="M165" i="1"/>
  <c r="M162" i="1"/>
  <c r="M159" i="1"/>
  <c r="M150" i="1"/>
  <c r="M141" i="1"/>
  <c r="M135" i="1"/>
  <c r="M129" i="1"/>
  <c r="M105" i="1"/>
  <c r="M62" i="1"/>
  <c r="M13" i="1"/>
  <c r="M209" i="1" l="1"/>
  <c r="M59" i="1" l="1"/>
  <c r="M257" i="1"/>
  <c r="M247" i="1"/>
  <c r="M250" i="1"/>
  <c r="M189" i="1"/>
  <c r="M186" i="1"/>
  <c r="M98" i="1"/>
  <c r="M43" i="1" l="1"/>
  <c r="N95" i="1" l="1"/>
  <c r="O95" i="1"/>
  <c r="P95" i="1"/>
  <c r="Q95" i="1"/>
  <c r="J95" i="1"/>
  <c r="K95" i="1"/>
  <c r="M95" i="1"/>
  <c r="L95" i="1"/>
  <c r="M260" i="1" l="1"/>
  <c r="M284" i="1"/>
  <c r="M266" i="1"/>
  <c r="M216" i="1"/>
  <c r="M206" i="1"/>
  <c r="M132" i="1"/>
  <c r="M126" i="1"/>
  <c r="M123" i="1"/>
  <c r="M117" i="1"/>
  <c r="M263" i="1"/>
  <c r="M235" i="1" l="1"/>
  <c r="M226" i="1"/>
  <c r="M174" i="1" l="1"/>
  <c r="M52" i="1"/>
  <c r="M37" i="1"/>
  <c r="M25" i="1"/>
  <c r="M28" i="1"/>
  <c r="M40" i="1"/>
  <c r="M46" i="1"/>
  <c r="M49" i="1"/>
  <c r="M19" i="1"/>
  <c r="M287" i="1"/>
  <c r="M238" i="1"/>
  <c r="M275" i="1"/>
  <c r="M272" i="1"/>
  <c r="M202" i="1"/>
  <c r="M147" i="1"/>
  <c r="M83" i="1"/>
  <c r="M254" i="1" l="1"/>
  <c r="M92" i="1"/>
  <c r="M156" i="1" l="1"/>
  <c r="M177" i="1" l="1"/>
  <c r="M171" i="1"/>
  <c r="M168" i="1" l="1"/>
  <c r="M71" i="1" l="1"/>
  <c r="M65" i="1"/>
  <c r="M281" i="1"/>
  <c r="M278" i="1"/>
  <c r="M212" i="1"/>
  <c r="M199" i="1"/>
  <c r="M180" i="1"/>
  <c r="M153" i="1"/>
  <c r="M144" i="1"/>
  <c r="M138" i="1"/>
  <c r="M120" i="1"/>
  <c r="M111" i="1"/>
  <c r="M108" i="1"/>
  <c r="M101" i="1"/>
  <c r="M89" i="1"/>
  <c r="M86" i="1"/>
  <c r="M77" i="1"/>
  <c r="M74" i="1"/>
  <c r="M55" i="1"/>
  <c r="M31" i="1"/>
  <c r="M22" i="1"/>
  <c r="L10" i="1"/>
  <c r="L123" i="1" l="1"/>
  <c r="K123" i="1"/>
  <c r="J123" i="1"/>
  <c r="J254" i="1" l="1"/>
  <c r="K254" i="1"/>
  <c r="L254" i="1"/>
  <c r="M34" i="1" l="1"/>
  <c r="L238" i="1" l="1"/>
  <c r="L281" i="1"/>
  <c r="L235" i="1" l="1"/>
  <c r="L226" i="1"/>
  <c r="L31" i="1" l="1"/>
  <c r="K31" i="1"/>
  <c r="J31" i="1"/>
  <c r="L28" i="1"/>
  <c r="K28" i="1"/>
  <c r="J28" i="1"/>
  <c r="L25" i="1"/>
  <c r="K25" i="1"/>
  <c r="J25" i="1"/>
  <c r="L22" i="1"/>
  <c r="K22" i="1"/>
  <c r="J22" i="1"/>
  <c r="L168" i="1" l="1"/>
  <c r="K65" i="1" l="1"/>
  <c r="J65" i="1"/>
  <c r="L263" i="1" l="1"/>
  <c r="L135" i="1" l="1"/>
  <c r="L108" i="1"/>
  <c r="L229" i="1" l="1"/>
  <c r="L206" i="1"/>
  <c r="L180" i="1"/>
  <c r="L174" i="1"/>
  <c r="L165" i="1"/>
  <c r="L162" i="1"/>
  <c r="L159" i="1"/>
  <c r="K52" i="1"/>
  <c r="L52" i="1"/>
  <c r="J52" i="1"/>
  <c r="L55" i="1"/>
  <c r="L153" i="1" l="1"/>
  <c r="L150" i="1"/>
  <c r="L144" i="1"/>
  <c r="L141" i="1"/>
  <c r="K111" i="1" l="1"/>
  <c r="L111" i="1"/>
  <c r="J111" i="1"/>
  <c r="L77" i="1"/>
  <c r="L89" i="1" l="1"/>
  <c r="K86" i="1"/>
  <c r="L86" i="1"/>
  <c r="J86" i="1"/>
  <c r="K19" i="1"/>
  <c r="L19" i="1"/>
  <c r="L196" i="1"/>
  <c r="K196" i="1"/>
  <c r="J196" i="1"/>
  <c r="L193" i="1"/>
  <c r="K193" i="1"/>
  <c r="L293" i="1" l="1"/>
  <c r="L290" i="1"/>
  <c r="L287" i="1"/>
  <c r="L284" i="1"/>
  <c r="L278" i="1"/>
  <c r="K281" i="1"/>
  <c r="J281" i="1"/>
  <c r="K278" i="1"/>
  <c r="J278" i="1"/>
  <c r="K287" i="1"/>
  <c r="J287" i="1"/>
  <c r="K284" i="1"/>
  <c r="J284" i="1"/>
  <c r="L266" i="1"/>
  <c r="K269" i="1"/>
  <c r="J269" i="1"/>
  <c r="K266" i="1"/>
  <c r="J266" i="1"/>
  <c r="L257" i="1"/>
  <c r="K257" i="1"/>
  <c r="J257" i="1"/>
  <c r="Q250" i="1"/>
  <c r="P250" i="1"/>
  <c r="O250" i="1"/>
  <c r="N250" i="1"/>
  <c r="L250" i="1"/>
  <c r="L232" i="1"/>
  <c r="L216" i="1"/>
  <c r="L222" i="1"/>
  <c r="K222" i="1"/>
  <c r="J222" i="1"/>
  <c r="L219" i="1"/>
  <c r="L212" i="1"/>
  <c r="L209" i="1"/>
  <c r="Q177" i="1"/>
  <c r="P177" i="1"/>
  <c r="O177" i="1"/>
  <c r="N177" i="1"/>
  <c r="Q168" i="1"/>
  <c r="P168" i="1"/>
  <c r="O168" i="1"/>
  <c r="N168" i="1"/>
  <c r="K168" i="1"/>
  <c r="J168" i="1"/>
  <c r="K153" i="1"/>
  <c r="J153" i="1"/>
  <c r="K144" i="1"/>
  <c r="J144" i="1"/>
  <c r="K132" i="1"/>
  <c r="L132" i="1"/>
  <c r="J132" i="1"/>
  <c r="K129" i="1"/>
  <c r="L129" i="1"/>
  <c r="J129" i="1"/>
  <c r="K126" i="1"/>
  <c r="L126" i="1"/>
  <c r="J126" i="1"/>
  <c r="K120" i="1"/>
  <c r="L120" i="1"/>
  <c r="J120" i="1"/>
  <c r="K138" i="1"/>
  <c r="L138" i="1"/>
  <c r="J138" i="1"/>
  <c r="K117" i="1"/>
  <c r="L117" i="1"/>
  <c r="J117" i="1"/>
  <c r="L105" i="1"/>
  <c r="K105" i="1"/>
  <c r="J105" i="1"/>
  <c r="L101" i="1"/>
  <c r="L98" i="1"/>
  <c r="L74" i="1"/>
  <c r="K74" i="1"/>
  <c r="J74" i="1"/>
  <c r="K71" i="1"/>
  <c r="L71" i="1"/>
  <c r="J71" i="1"/>
  <c r="Q71" i="1"/>
  <c r="P71" i="1"/>
  <c r="O71" i="1"/>
  <c r="N71" i="1"/>
  <c r="Q68" i="1" l="1"/>
  <c r="P68" i="1"/>
  <c r="O68" i="1"/>
  <c r="N68" i="1"/>
  <c r="M68" i="1"/>
  <c r="L68" i="1"/>
  <c r="L65" i="1"/>
  <c r="L62" i="1"/>
  <c r="K59" i="1"/>
  <c r="L59" i="1"/>
  <c r="K49" i="1"/>
  <c r="L49" i="1"/>
  <c r="K46" i="1"/>
  <c r="L46" i="1"/>
  <c r="K43" i="1"/>
  <c r="L43" i="1"/>
  <c r="K40" i="1"/>
  <c r="L40" i="1"/>
  <c r="K37" i="1"/>
  <c r="L37" i="1"/>
  <c r="J37" i="1"/>
  <c r="K13" i="1"/>
  <c r="L13" i="1"/>
  <c r="K10" i="1"/>
  <c r="J46" i="1"/>
  <c r="K263" i="1" l="1"/>
  <c r="K247" i="1"/>
  <c r="J247" i="1"/>
  <c r="K238" i="1"/>
  <c r="J238" i="1"/>
  <c r="K235" i="1"/>
  <c r="J235" i="1"/>
  <c r="K229" i="1"/>
  <c r="J229" i="1"/>
  <c r="K226" i="1"/>
  <c r="J226" i="1"/>
  <c r="K216" i="1"/>
  <c r="J216" i="1"/>
  <c r="K212" i="1"/>
  <c r="J212" i="1"/>
  <c r="K209" i="1"/>
  <c r="J209" i="1"/>
  <c r="K206" i="1"/>
  <c r="J206" i="1"/>
  <c r="J193" i="1"/>
  <c r="K180" i="1"/>
  <c r="J180" i="1"/>
  <c r="K159" i="1"/>
  <c r="J159" i="1"/>
  <c r="K141" i="1"/>
  <c r="J141" i="1"/>
  <c r="K135" i="1"/>
  <c r="J135" i="1"/>
  <c r="K108" i="1"/>
  <c r="J108" i="1"/>
  <c r="K114" i="1"/>
  <c r="J114" i="1"/>
  <c r="K150" i="1"/>
  <c r="J150" i="1"/>
  <c r="K77" i="1"/>
  <c r="K62" i="1"/>
  <c r="J62" i="1"/>
  <c r="J59" i="1"/>
  <c r="K55" i="1"/>
  <c r="J55" i="1"/>
  <c r="J49" i="1"/>
  <c r="J43" i="1"/>
  <c r="J40" i="1"/>
  <c r="J19" i="1"/>
  <c r="J13" i="1"/>
  <c r="J10" i="1"/>
  <c r="M10" i="1" l="1"/>
  <c r="N10" i="1"/>
  <c r="O10" i="1"/>
  <c r="P10" i="1"/>
  <c r="Q10" i="1"/>
  <c r="Q238" i="1" l="1"/>
  <c r="P238" i="1"/>
  <c r="O238" i="1"/>
  <c r="N238" i="1"/>
  <c r="Q183" i="1" l="1"/>
  <c r="P183" i="1"/>
  <c r="O183" i="1"/>
  <c r="N183" i="1"/>
  <c r="Q114" i="1"/>
  <c r="P114" i="1"/>
  <c r="O114" i="1"/>
  <c r="N114" i="1"/>
  <c r="M114" i="1"/>
  <c r="L114" i="1"/>
  <c r="Q150" i="1"/>
  <c r="P150" i="1"/>
  <c r="O150" i="1"/>
  <c r="N150" i="1"/>
  <c r="Q65" i="1"/>
  <c r="P65" i="1"/>
  <c r="O65" i="1"/>
  <c r="N65" i="1"/>
  <c r="Q62" i="1"/>
  <c r="P62" i="1"/>
  <c r="O62" i="1"/>
  <c r="N62" i="1"/>
  <c r="Q59" i="1" l="1"/>
  <c r="P59" i="1"/>
  <c r="O59" i="1"/>
  <c r="N59" i="1"/>
</calcChain>
</file>

<file path=xl/sharedStrings.xml><?xml version="1.0" encoding="utf-8"?>
<sst xmlns="http://schemas.openxmlformats.org/spreadsheetml/2006/main" count="1928" uniqueCount="335">
  <si>
    <t>Код</t>
  </si>
  <si>
    <t>ГП</t>
  </si>
  <si>
    <t>ППГП</t>
  </si>
  <si>
    <t>задача</t>
  </si>
  <si>
    <t>ОМ</t>
  </si>
  <si>
    <t>09</t>
  </si>
  <si>
    <t>1</t>
  </si>
  <si>
    <t>00</t>
  </si>
  <si>
    <t>01</t>
  </si>
  <si>
    <t>02</t>
  </si>
  <si>
    <t>03</t>
  </si>
  <si>
    <t>04</t>
  </si>
  <si>
    <t>05</t>
  </si>
  <si>
    <t>2</t>
  </si>
  <si>
    <t>06</t>
  </si>
  <si>
    <t>07</t>
  </si>
  <si>
    <t>3</t>
  </si>
  <si>
    <t>08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</si>
  <si>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</si>
  <si>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</si>
  <si>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</si>
  <si>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</si>
  <si>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</si>
  <si>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</si>
  <si>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</si>
  <si>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</si>
  <si>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</si>
  <si>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</si>
  <si>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</si>
  <si>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</si>
  <si>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</si>
  <si>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</si>
  <si>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</si>
  <si>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0</t>
  </si>
  <si>
    <t>Наименование цели, задачи, основного мероприятия</t>
  </si>
  <si>
    <t xml:space="preserve">Наименование показателя выполнения цели, задачи, основного мероприятия </t>
  </si>
  <si>
    <t>Единица измерения</t>
  </si>
  <si>
    <t>Значения показателей (индикаторов)</t>
  </si>
  <si>
    <t>план</t>
  </si>
  <si>
    <t>факт</t>
  </si>
  <si>
    <t>откл.,%</t>
  </si>
  <si>
    <t>план/факт</t>
  </si>
  <si>
    <t>Краткое описание причин отклонения
 по итогам отчётного года</t>
  </si>
  <si>
    <t>Ответственный исполнитель (главный распорядитель бюджетных средств)</t>
  </si>
  <si>
    <t>Показатель</t>
  </si>
  <si>
    <t>Х</t>
  </si>
  <si>
    <t>25</t>
  </si>
  <si>
    <t>26</t>
  </si>
  <si>
    <t>27</t>
  </si>
  <si>
    <t>28</t>
  </si>
  <si>
    <t>29</t>
  </si>
  <si>
    <t>30</t>
  </si>
  <si>
    <t>4</t>
  </si>
  <si>
    <t>31</t>
  </si>
  <si>
    <t>32</t>
  </si>
  <si>
    <t>33</t>
  </si>
  <si>
    <t>34</t>
  </si>
  <si>
    <t>5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</si>
  <si>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</si>
  <si>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</si>
  <si>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</si>
  <si>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</si>
  <si>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</si>
  <si>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</si>
  <si>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</si>
  <si>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</si>
  <si>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</si>
  <si>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</si>
  <si>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6</t>
  </si>
  <si>
    <t>7</t>
  </si>
  <si>
    <t>Министерство здравоохранения Калининградской области, медицинские организации Калининградской области</t>
  </si>
  <si>
    <t>Цель государственной программы: обеспечение доступности медицинской помощи и повышение эффективности медицинских услуг, объемы, виды и качество которых должны соответствовать уровню заболеваемости и потребностям населения Калининградской области, передовым достижениям медицинской науки</t>
  </si>
  <si>
    <t>Ожидаемая продолжительность жизни при рождении</t>
  </si>
  <si>
    <t>лет</t>
  </si>
  <si>
    <t>Смертность от всех причин</t>
  </si>
  <si>
    <t>случаев на 1000 населения</t>
  </si>
  <si>
    <t>Материнская смертность</t>
  </si>
  <si>
    <t>случаев на 100 тыс. родив-шихся живыми</t>
  </si>
  <si>
    <t>Младенческая смертность</t>
  </si>
  <si>
    <t>Смертность от болезней системы кровообращения</t>
  </si>
  <si>
    <t>случаев на 1000 родив-шихся живыми</t>
  </si>
  <si>
    <t>Смертность от дорожно-транспортных происшествий</t>
  </si>
  <si>
    <t xml:space="preserve">Смертность от новообразований (в  том числе от злокачественных)   </t>
  </si>
  <si>
    <t>Смертность от туберкулеза</t>
  </si>
  <si>
    <t xml:space="preserve">Потребление алкогольной продукции (в пересчете на абсолютный алкоголь) </t>
  </si>
  <si>
    <t>литров на душу населения в год</t>
  </si>
  <si>
    <t xml:space="preserve">Распространенность потребления табака среди взрослого населения </t>
  </si>
  <si>
    <t>%</t>
  </si>
  <si>
    <t>Цель подпрограммы 1: увеличение продолжительности активной жизни населения за счет формирования здорового образа жизни и профилактики заболеваний</t>
  </si>
  <si>
    <t>Охват диспансеризацией взрослого населения</t>
  </si>
  <si>
    <t>Охват населения профилактическими осмотрами на туберкулез</t>
  </si>
  <si>
    <t>Одногодичная летальность больных со злокачественными образованиями</t>
  </si>
  <si>
    <t>Доля выездов бригад скорой медицинской помощи со временем доезда до больного менее 20 минут</t>
  </si>
  <si>
    <t>Доля абациллированных больных туберкулезом от числа больных туберкулезом с бактериовыделением</t>
  </si>
  <si>
    <t>Доля больных с психическими расстройствами, повторно госпитализированных в течение года</t>
  </si>
  <si>
    <t>Смертность от ишемической болезни сердца</t>
  </si>
  <si>
    <t>Больничная летальность пострадавших в результате дорожно-транспортных происшествий</t>
  </si>
  <si>
    <t>Первичная инвалидность у детей, число детей, которым впервые установлена инвалидность</t>
  </si>
  <si>
    <t xml:space="preserve">Охват санаторно-курортным лечением пациентов </t>
  </si>
  <si>
    <t xml:space="preserve">Обеспеченность койками для оказания паллиативной помощи взрослым
</t>
  </si>
  <si>
    <t>Обеспеченность койками для оказания паллиативной помощи детям</t>
  </si>
  <si>
    <t>коек/100 тыс. взрослого населения</t>
  </si>
  <si>
    <t>коек/100 тыс. детского населения</t>
  </si>
  <si>
    <t xml:space="preserve">Обеспеченность врачами </t>
  </si>
  <si>
    <t>Укомплектованность медицинских организаций врачами</t>
  </si>
  <si>
    <t>Доля медицинских работников (врачей и среднего медицинского персонала), имеющих сертификат по установлению уровня владения иностранным языком, к общей среднесписочной численности врачей и среднего медицинского персонала медицинских организаций Калининградской области, привлеченных к участию в оказании медицинской помощи при проведении Чемпионата мира по футболу в 2018 году</t>
  </si>
  <si>
    <t>Человек</t>
  </si>
  <si>
    <t>Процент обеспеченных рецептов на лекарственные препараты для обеспечения нужд граждан за счет средств областного бюджета</t>
  </si>
  <si>
    <t>Удовлетворенность населения качеством медицинской помощи</t>
  </si>
  <si>
    <t>+3,5</t>
  </si>
  <si>
    <t>+1</t>
  </si>
  <si>
    <t>+2</t>
  </si>
  <si>
    <t>+3</t>
  </si>
  <si>
    <t>+4</t>
  </si>
  <si>
    <t>+5</t>
  </si>
  <si>
    <t>+2,6</t>
  </si>
  <si>
    <t>+4,8</t>
  </si>
  <si>
    <t>Сведения о достижении значений показателей (индикаторов), степени выполнения основных мероприятий государственной программы "Развитие здравоохранения"</t>
  </si>
  <si>
    <t>Случаев на 100 тыс. населения</t>
  </si>
  <si>
    <t xml:space="preserve">Доля пациентов, на которых заводятся электронные медицинские карты </t>
  </si>
  <si>
    <t>Приложение 1</t>
  </si>
  <si>
    <t>Зарегистрировано больных с диагнозом "активный туберкулез" установленным впервые</t>
  </si>
  <si>
    <t>Количество среднего медицинского персонала, приходящегося на 1 врача</t>
  </si>
  <si>
    <t>Подпрограмма «Профилактика заболеваний и формирование здорового образа жизни. Развитие первичной медико-санитарной помощи» (далее – подпрограмма 1)</t>
  </si>
  <si>
    <t>Число профилактических посещений медицинских организаций</t>
  </si>
  <si>
    <t>Посещений</t>
  </si>
  <si>
    <t>Количество привитого населения</t>
  </si>
  <si>
    <t>Количество населения, прошедшего  профилактические медицинские осмотры и диспансеризацию</t>
  </si>
  <si>
    <t>Количество обеспеченных рецептов на лекарственные препараты для лечения редких (орфанных) заболеваний</t>
  </si>
  <si>
    <t>Штук</t>
  </si>
  <si>
    <t>Доля населения Калининградской области, вакцинированная против пневмококковой инфекции</t>
  </si>
  <si>
    <t>Доза</t>
  </si>
  <si>
    <t>Количество впервые выявленных больных туберкулезом</t>
  </si>
  <si>
    <t>Доля лиц, инфицированных вирусом иммунодефицита человека, получающих антиретровирусную терапию, от числа лиц, состоящих на диспансерном учете</t>
  </si>
  <si>
    <t>Количество лиц, получивших антирет-ровирусную терапию в соответствии с действующими стандартами</t>
  </si>
  <si>
    <t>Количество вызовов бригад скорой медицинской помощи</t>
  </si>
  <si>
    <t>Единиц</t>
  </si>
  <si>
    <t>Число лиц, пострадавших в дорожно-транспортных происшествиях и получивших медицинскую помощь</t>
  </si>
  <si>
    <t>Случаев на 100 тыс. человек населения</t>
  </si>
  <si>
    <t>Доля больных, которым оказана высокотехнологичная медицинская помощь от числа обратившихся за ней</t>
  </si>
  <si>
    <t>Доля больных наркологическими расстройствами, включенных в программы медицинской реабилитации в амбулаторных условиях</t>
  </si>
  <si>
    <t>Доля больных наркологическими расстройствами, включенных в программы медицинской реабилитации в стационарных условиях</t>
  </si>
  <si>
    <t>Доля больных алкоголизмом, находящихся в состоянии ремиссии от 1 года до 2 лет (на 100 больных среднегодового контингента)</t>
  </si>
  <si>
    <t>Подпрограмма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(далее – подпрограмма 2)</t>
  </si>
  <si>
    <t>Подпрограмма «Развитие системы санаторно-курортного лечения» (далее – подпрограмма 4)</t>
  </si>
  <si>
    <t>Подпрограмма «Оказание паллиативной помощи» (далее – подпрограмма 5)</t>
  </si>
  <si>
    <t>Количество коек для оказания паллиативной помощи, в том числе детям</t>
  </si>
  <si>
    <t>Подпрограмма «Кадровое обеспечение системы здравоохранения Калининградской области» (далее – подпрограмма 6)</t>
  </si>
  <si>
    <t>Количество врачей, которым предоставлены меры социальной поддержки</t>
  </si>
  <si>
    <t>Количество врачей и среднего медицинского персонала, прошедших профессиональную переподготовку, повышение квалификации</t>
  </si>
  <si>
    <t>Количество проведенных мероприятий, направленных на повышение престижа и социальной значимости медицинских и фармацевтических специальностей</t>
  </si>
  <si>
    <t>Подпрограмма «Управление развитием отрасли» (далее – подпрограмма 7)</t>
  </si>
  <si>
    <t>Количество государственных гражданских служащих в Службе по контролю качества медицинской помощи и лицензированию Калининградской области</t>
  </si>
  <si>
    <t>Количество медицинских организаций, осуществляющих запись на прием к врачу в электронном виде</t>
  </si>
  <si>
    <t>Количество государственных медицинских организаций, предостав-ляющих медицинскую помощь исключительно в части видов и условий, не установленных базовой программой обязательного медицинского страхования</t>
  </si>
  <si>
    <t>Доля государственных медицинских организаций, имеющих просроченную кредиторскую задолженность, от общего количества государственных медицинских организаций</t>
  </si>
  <si>
    <t>Количество государственных медицинских организаций, имеющих просроченную кредиторскую задолженность</t>
  </si>
  <si>
    <t>Задача 1 подпрограммы 1: выявление и профилактика факторов риска основных хронических неинфекционных заболеваний в медицинских организациях, основное мероприятие задачи 1 подпрограммы 1 : профилактика неинфекционных заболеваний и формирование здорового образа жизни, в том числе у детей. Профилактика развития зависимостей, включая сокращение потребления табака, алкоголя, наркотических средств и психоактивных веществ, в том числе у детей; основное мероприятие 2 задачи 1 подпрограммы 1: профилактика инфекционных заболеваний, включая иммунопрофилактику; основное мероприятие 3 задачи 1 подпрограммы 1: профилактика ВИЧ-инфекции, вирусных гепатитов В и С</t>
  </si>
  <si>
    <t xml:space="preserve">Задача 4 подпрограммы 1: вакцинопрофилактика пневмококковых инфекций; Основное мероприятие задачи 4 подпрограммы 1: закупка и поставка вакцин для проведения вакцинопрофилактики пневмококковых инфекций
</t>
  </si>
  <si>
    <t>Цель подпрограммы 2:повышение доступности и качества оказания 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</t>
  </si>
  <si>
    <t xml:space="preserve">Задача 1 подпрограммы 2: увеличение доли абациллированных больных туберкулезом от числа больных туберкулезом с бактериовыделением, основное мероприятие задачи 1 подпрограммы 2: оказание медицинской помощи больным туберкулезом
</t>
  </si>
  <si>
    <t>Задача 2 подпрограммы 2: совершенствование оказания специализированной медицинской помощи лицам, инфицированным вирусом иммунодефицита человека, гепатитами В и С; основное мероприятие задачи 2 подпрограммы 2: оказание медицинской помощи лицам, инфицированным вирусом иммуно-дефицита человека, гепатитами В и С</t>
  </si>
  <si>
    <t xml:space="preserve">Задача 4 подпрограммы 2: совершенствование методов диагностики и лечения психических расстройств, основное мероприятие задачи 4 подпрограммы 2: совершенствование медицинской помощи больным с психическими расстройствами
</t>
  </si>
  <si>
    <t>Число посещений врачей-психиатров (взрослым и детским), психотерапевтов</t>
  </si>
  <si>
    <t xml:space="preserve">Задача 5 подпрограммы 2: совершенствование системы оказания медицинской помощи больным онкологическими заболеваниями; основное мероприятие задачи 5 подпрограммы 2: оказание медицинской помощи больным онкологическими заболеваниями
</t>
  </si>
  <si>
    <t>Количество больных с впервые выявленной онкопатологией</t>
  </si>
  <si>
    <t>Задача 6 подпрограммы 2: совершенствование оказания скорой, в том числе скорой специализированной, медицинской помощи, медицинской эвакуации; основное мероприятие задачи 6 подпрограммы 2: оказание скорой, в том числе скорой специализированной, медицинской помощи, медицинской эвакуации</t>
  </si>
  <si>
    <t>45</t>
  </si>
  <si>
    <t>46</t>
  </si>
  <si>
    <t>47</t>
  </si>
  <si>
    <t>48</t>
  </si>
  <si>
    <t>Задача 9 подпрограммы 2: совершенствование высокотехнологичной медицинской помощи, развитие новых эффективных методов лечения; Основное мероприятие задачи 9 подпрограммы 2:оказание высокотехнологичных видов медицинской помощи</t>
  </si>
  <si>
    <t>49</t>
  </si>
  <si>
    <t>50</t>
  </si>
  <si>
    <t>Подпрограмма «Охрана здоровья матери и ребенка » (далее подпрограмма - 3)</t>
  </si>
  <si>
    <t>51</t>
  </si>
  <si>
    <t>Цель подпрограммы 3: обеспечение доступности и качества медицинской помощи женщинам и детям посредством профилактики инфекционных и неинфекционных заболеваний; повышения эффективности, объемов, видов медицинской помощи с учетом уровня  заболеваемости и потребности населения, передовых достижений медицинской науки</t>
  </si>
  <si>
    <t>52</t>
  </si>
  <si>
    <t xml:space="preserve">Задача подпрограммы 3: повышение эффективности службы родовспоможения и детства, основное мероприятие 1 задачи подпрограммы 3: создание системы раннего выявления и коррекции нарушений развития ребенка, основное мероприятие 2 задачи подпрограммы 3: оказание специализированной помощи детям
</t>
  </si>
  <si>
    <t>53</t>
  </si>
  <si>
    <t>54</t>
  </si>
  <si>
    <t>55</t>
  </si>
  <si>
    <t xml:space="preserve">Цель подпрограммы 4: увеличение продолжительности активного периода жизни населения
</t>
  </si>
  <si>
    <t>56</t>
  </si>
  <si>
    <t xml:space="preserve">Задача подпрограммы 4: развитие системы санаторно-курортного лечения, основное мероприятие задачи подпрограммы 4: оказание санаторно-курортного лечения </t>
  </si>
  <si>
    <t>57</t>
  </si>
  <si>
    <t xml:space="preserve">Цель подпрограммы 5: повышение качества жизни неизлечимых больных
</t>
  </si>
  <si>
    <t>Задача подпрограммы 5: создание эффективной службы паллиативной помощи неизлечимым пациентам, основное мероприятие задачи подпрограммы 5: оказание паллиативной помощи неизлечимым пациентам</t>
  </si>
  <si>
    <t>58</t>
  </si>
  <si>
    <t>59</t>
  </si>
  <si>
    <t>60</t>
  </si>
  <si>
    <t>на 10 тыс. человек населения</t>
  </si>
  <si>
    <t>61</t>
  </si>
  <si>
    <t>62</t>
  </si>
  <si>
    <t>63</t>
  </si>
  <si>
    <t>64</t>
  </si>
  <si>
    <t>65</t>
  </si>
  <si>
    <t xml:space="preserve">Задача 2 подпрограммы 6: повышение профессиональной подготовки медицинских и фармацевтических работников, основное мероприятие задачи 2 подпрограммы 6: профессиональная переподготовка и повышение квалификации врачей и среднего медицинского персонала
</t>
  </si>
  <si>
    <t xml:space="preserve">Задача 3 подпрограммы 6: повышение престижа и социальной значимости медицинских и фармацевтических специальностей
Основные мероприятия задачи 3 подпрограммы 6: ежегодное проведение профессиональных конкурсов,  участие в международных выставках, форумах
</t>
  </si>
  <si>
    <t xml:space="preserve">Цель подпрограммы 7: стратегическое планирование развития системы здравоохранения Калининградской области
</t>
  </si>
  <si>
    <t>68</t>
  </si>
  <si>
    <t>69</t>
  </si>
  <si>
    <t>70</t>
  </si>
  <si>
    <t>72</t>
  </si>
  <si>
    <t>73</t>
  </si>
  <si>
    <t>74</t>
  </si>
  <si>
    <t>75</t>
  </si>
  <si>
    <t>76</t>
  </si>
  <si>
    <t>Задача 4 подпрограммы 7: повышение финансовой устойчивости учреждений здравоохранения Калининградской области; Основное мероприятие  задачи 4 подпрограммы 7: снижение кредиторской задолженности учреждений здравоохранения Калининградской области</t>
  </si>
  <si>
    <t>77</t>
  </si>
  <si>
    <t>78</t>
  </si>
  <si>
    <t>79</t>
  </si>
  <si>
    <t>80</t>
  </si>
  <si>
    <t>81</t>
  </si>
  <si>
    <t>82</t>
  </si>
  <si>
    <t>Доля больных наркоманией, находящихся в ремиссии от 1 года до 2 лет (на 100 больных наркоманией среднегодового контингента)</t>
  </si>
  <si>
    <t>Доля медицинских работников (врачей и среднего медицинского персонала), имеющих сертификат по установлению уровня владения иностранным языком, к общей среднесписочной численности врачей и среднего медицинского персонала медицинских организаций Калининградской области</t>
  </si>
  <si>
    <t>Плановый показатель достигнут</t>
  </si>
  <si>
    <t>Доля станций переливания крови, обеспечивающих современный уровень качества и безопасности компонентов крови</t>
  </si>
  <si>
    <t xml:space="preserve">Задача 3 подпрограммы 2: совершенствование работы наркологической службы; Основное мероприятие задачи 3 подпрограммы 2: оказание медицинской помощи наркологическим больным
</t>
  </si>
  <si>
    <t xml:space="preserve">Количество застрахованного нерабо-тающего населения </t>
  </si>
  <si>
    <t xml:space="preserve">Задача 7 подпрограммы 2: снижение больничной летальности пострадавших в результате дорожно-транспортных происшествий, основное мероприятие задачи 7 подпрограммы 2: оказание медицинской помощи пострадавшим при дорожно-транспортных происшествиях
</t>
  </si>
  <si>
    <t>Задача 10 подпрограммы 2: поддержка развития службы крови; Основное мероприятие задачи 6 подпрограммы 2: развитие службы крови</t>
  </si>
  <si>
    <t>Смертность (без показателя смертности от внешних причин)</t>
  </si>
  <si>
    <t>Задача 2 подпрограммы 1: совершенствование первичной медико-санитарной помощи, в том числе сельским жителям; основное мероприятие задачи 2 подпрограммы 1 : оказание первичной медико-санитарной помощи, в том числе сельским жителям. Развитие системы раннего выявления заболеваний, патологических состояний и факторов риска их развития, включая проведение медицинских осмотров и диспансеризации населения, в том числе у детей; основное мероприятие 2 задачи 2 подпрограммы 1: развитие системы здравоохранения</t>
  </si>
  <si>
    <t>Информа-ционные ресурсы и базы данных</t>
  </si>
  <si>
    <t>Количество информационных ресурсов и баз данных в рамках выполнения государственного задания по предоставлению государственных услуг (выполнению работ) по оказанию медицинской помощи онкологическим больным</t>
  </si>
  <si>
    <t>Полетных часов</t>
  </si>
  <si>
    <t>Количество полетных часов в рамках реализации государственного задания по выполнению работ по обеспечению скорой, в том числе скорой специали-зированной, медицинской помощи (включая медицинскую эвакуацию), не включенной в базовую программу обязательного медицинского страхования, а также оказанию медицинской помощи при чрезвычайных ситуациях (санитарно-авиационной эвакуации)</t>
  </si>
  <si>
    <t>Задача 8 подпрограммы 2:совершенствование системы оказания медицинской помощи больным прочими заболеваниями; Основное мероприятие задачи 8 подпрограммы 2:оказание медицинской помощи больным прочими заболеваниями; Основное мероприятие 2 задачи 8 подпрограммы 2: развитие системы здравоохранения</t>
  </si>
  <si>
    <t>Количество государственных медицинских организаций осуществляющих строительство (реконструкцию) объектов</t>
  </si>
  <si>
    <t>Число пациентов в рамках выполнения государственного задания по предостав-лению государственных услуг (выполнению работ) по оказанию высокотехнологичной медицинской помощи, не включенной в базовую программу обязательного медицинского страхования</t>
  </si>
  <si>
    <t>Литров</t>
  </si>
  <si>
    <t>Количество донаций крови и (или) ее компонентов в рамках реализации государственного задания по денежной компенсации на питание доноров</t>
  </si>
  <si>
    <t>Количество донаций крови и (или) ее компонентов в рамках реализации государственного задания по предоставлению платы за сдачу крови и (или) ее компонентов</t>
  </si>
  <si>
    <t>Число детей, которым впервые установ-лена инвалид-ность (на 10 тыс. детей соответ-ствующего возраста)</t>
  </si>
  <si>
    <t>Иссле-дования</t>
  </si>
  <si>
    <t>Количество обслуживаемых лиц в рамках выполнения государственного задания по предоставлению государ-ственных услуг (выполнению работ) по обеспечению специальными и молочными продуктами детского питания</t>
  </si>
  <si>
    <t>Цель подпрограммы 6: обеспечение системы здравоохранения высококвалифицированными специалистами</t>
  </si>
  <si>
    <t>Задача 1 подпрограммы 6: снижение дефицита медицинских кадров, в том числе за счет снижения оттока кадров из государственной системы здравоохранения и повышения их социальной защищенности; основное мероприятие задачи 1 подпрограммы 6: предоставление мер социальной поддержки медицинским кадрам</t>
  </si>
  <si>
    <t>Доля медицинских и фармацевтических работников, прошедших профессиональную переподготовку, повышение квалификации</t>
  </si>
  <si>
    <t>Прирост числа врачей и среднего медицинского персонала к уровню предыдущего года</t>
  </si>
  <si>
    <t>Задача 1 подпрограммы 7: развитие и внедрение инновационных методов диагностики, профилактики и лечения, а также основ персонализированной медицины; основное мероприятие 1 задачи 1 подпрограммы 7: обеспечение деятельности Министерства здравоохранения Калининградской области; Основное мероприятие 2 задачи 1 подпрограммы 7: уплата страховых взносов на обязательное медицинское страхование неработающего населения; Основное мероприятие 3 
задачи 1 подпрограммы 7: обеспечение деятельности Службы по контролю качества медицинской помощи и лицензированию Калининградской области; Основное мероприятие 4 задачи 1 подпрограммы 7: совершенствование статистического наблюдения в сфере здравоохранения; Основное мероприятие 5 задачи 1 подпрограммы 7: обеспечение функциональной готовности к оказанию медикосанитарной помощи в условиях возникновения чрезвычайных ситуаций техногенного, природного и искусственного характера, инфекционных заболеваний и массовых неинфекционных заболеваний (отравлений)</t>
  </si>
  <si>
    <t>Доля мероприятий государственной программы, запланированных на отчетный год, которые выполнены в полном объеме</t>
  </si>
  <si>
    <t>Количество штатных единиц</t>
  </si>
  <si>
    <t>Количество информационных ресурсов и баз данных в рамках выполнения государственного задания по предоставлению государственных услуг (выполнению работ) по сбору, обработке и анализу статистической информации</t>
  </si>
  <si>
    <t>Информа-ционных ресурсов и баз данных</t>
  </si>
  <si>
    <t>Отчетов</t>
  </si>
  <si>
    <t>Задача 2 подпрограммы 7: организация персонифицированного учета оказания медицинских услуг, возможности ведения электронной медицинской карты, записи к врачу в электронном виде и ведения единого регистра медицинских  работников; Основное мероприятие задачи 2 подпрограммы 7: информатизация здравоохранения, включая развитие телемедицины</t>
  </si>
  <si>
    <t xml:space="preserve">Задача 3 подпрограммы 7: реализация территориальной программы государственных гарантий бесплатного оказания населению Калининградской области медицинской помощи в части видов и условий оказания  медицинской помощи,  не установленных базовой программой обязательного медицинского страхования; Основное мероприятие задачи 3 подпрограммы 7:
финансовое обеспечение реализации территориальной программы государственных гарантий бесплатного оказания населению Калининградской области медицинской помощи в части видов и условий оказания медицинской помощи, не установленных базовой программой обязательного медицинского страхования
</t>
  </si>
  <si>
    <t>Финансовая обеспеченность территориальной программы государственных гарантий бесплатного оказания населению Калининградской области медицинской помощи в части видов и условий оказания  медицинской помощи, не установленных базовой программой обязательного медицинского страхования</t>
  </si>
  <si>
    <t>+2,1</t>
  </si>
  <si>
    <t>+0,02</t>
  </si>
  <si>
    <t>Плановый показатель достигнут. Увеличилось число пациентов, получающих антиретровирусную терапию</t>
  </si>
  <si>
    <t>Плановый показатель достигнут. Увеличилась приверженность пациентов к лечению</t>
  </si>
  <si>
    <t>Плановый показатель  достигнут. Число привитого населения по Национальному календарю прививок и по эпидемиологическим показаниям.</t>
  </si>
  <si>
    <t>Плановый показатель достигнут. Снижение показателя обусловлено снижением заболеваемости туберкулезом на территории Калининградской области</t>
  </si>
  <si>
    <t xml:space="preserve">Плановый показатель достгнут. Отмечается снижение показателя, что обусловлено широкомасштабной профилактической работой, информированием населения о рисках развития неинфекционных заболеваний, формировании здорового образа жизни </t>
  </si>
  <si>
    <t xml:space="preserve">Плановый показатель достигнут </t>
  </si>
  <si>
    <t>Плановый показатель достигнут.</t>
  </si>
  <si>
    <t>В связи с увеличением числа пациентов, страдающих орфанными заболеваниями.</t>
  </si>
  <si>
    <t>66</t>
  </si>
  <si>
    <t>67</t>
  </si>
  <si>
    <t>71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</si>
  <si>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</si>
  <si>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</si>
  <si>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</si>
  <si>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</si>
  <si>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</si>
  <si>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</si>
  <si>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</si>
  <si>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</si>
  <si>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</si>
  <si>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</si>
  <si>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79 чел. получили выплаты в виде стипендии, 20 чел. получили единовременную выплату (подъемные) при первом трудоустройстве, 12 чел. получили субсидию на первоначальный взнос по ипотеке, 4 чел. получили выплаты в рамках программы "Земский доктор".</t>
  </si>
  <si>
    <t>Предварительные данные Росстата за 2016 год</t>
  </si>
  <si>
    <t>Показатель достигнут. Предварительные данные Росстата.</t>
  </si>
  <si>
    <t>случаев на 100 тыс. человек населения</t>
  </si>
  <si>
    <t>нет данных</t>
  </si>
  <si>
    <t xml:space="preserve">Задача 3 подпрограммы 1: удовлетворение потребности в лекарственных препаратах, медицинских изделиях, а также в специализированных про-дуктах лечебного питания льготных категорий граждан областного уровня ответственности; Основное мероприятие задачи 3 подпрограммы 1: обеспечение населения лекарственными препаратами, медицинскими изделиями, специализированными продуктами лечебного питания; обеспечение деятельности аптечных пунктов; 
</t>
  </si>
  <si>
    <t>93</t>
  </si>
  <si>
    <t xml:space="preserve">% отклонения от плана  наблюдается за счет высокой смертности в результате дорожно-транспортных происшествий. </t>
  </si>
  <si>
    <t xml:space="preserve">Количество ВИЧ-инфицированных, привлеченных к химиопрофилактике, лечению антиретровирусными препаратами </t>
  </si>
  <si>
    <t>Плановый показатель не достигнут, однако отмечается положительная динамика, за счет увеличения числа ВИЧ - инфицированных, привлеченных к химпрофилактике, лечению антиретровирусными препаратами</t>
  </si>
  <si>
    <t>Число посещений здравпункта в рамках выполнения государственного задания по предостав-лению государственных услуг (выполнению работ) по первичной медико-санитарной помощи, не включенной в базовую программу обязательного медицинского страхования (медицинской помощи, оказываемой врачом-терапевтом участковым цехового участка и иными медицинскими работниками цехового врачебного участка, а также медицинскими работниками здравпунктов (доврачебной))</t>
  </si>
  <si>
    <t>Количество обслуживаемых лиц в рамках выполнения государственного задания по предоставлению государственных услуг (выполнению работ) по обеспечению при амбулаторном лечении лекарственными препаратами лиц, для которых соответствующее право гарантировано законодательством Российской Федерации</t>
  </si>
  <si>
    <t>Отклонение от плана -0,9%. Связано с продолжающимся увеличением числа полирезистентных форм туберкулеза.</t>
  </si>
  <si>
    <t>Плановый показатель не достигнут. Медицинская реабилитация чаще проводилась в стационарных условиях.</t>
  </si>
  <si>
    <t>Плановый показатель не достигнут, отклонение от планируемого значения обусловлено кадровым дефицитом врачей психиатров</t>
  </si>
  <si>
    <t>Плановый показатель не достигнут, отклонение от плана объясняется отсутствием специализированного медицинского учреждения, а также отсутствием возможности надлежащей лучевой терапии.</t>
  </si>
  <si>
    <t>Плановый показатель достигнут. В целях снижения числа случаев смерти от врождённых нарушений развития ребёнка  на базе ГАУ «РПЦ» (III группа) проводится  пренатальная (дородовая) диагностика</t>
  </si>
  <si>
    <t>Санаторно-курортное лечение в рамках долечивания  после выписки из стационара получают только пациенты после перенесенного инфаркта, инсульта, после эндопротезирования крупных суставов. Показатель рассчитан на число выписанных из стационара с данными нозологиями</t>
  </si>
  <si>
    <t xml:space="preserve">Кадровый дефицит возник в связи с приведением штатных расписаний медицинских организаций в соответствии с порядками оказания медицинской помощи, что привело к увеличению числа незанятых должностей. </t>
  </si>
  <si>
    <t xml:space="preserve">Показатель достигнут за счет заведения электронных медицинских карт по пациентам федеральных и ведомственных ЛПУ, направленных на консультации в областные медицинские организации  </t>
  </si>
  <si>
    <t>Показатель достигнут за счет подключения отдельных структурных подразделений медицинских организаций (офисов ВОП, амбулаторий, поликлиник, женских консультаций)</t>
  </si>
  <si>
    <t xml:space="preserve"> Плановый показатель не достигнут. В 65,8 % случаев профилактический осмотр не был завершён в связи с отказом законных представителей ребёнка от осмотра одного или нескольких специалистов. В 13,7 % случаев – в связи со сменой медицинской организации. В 20,5 % случаев медицинский осмотр не был завершён по причине отказа законных представителей ребёнка от медицинского осмотра в целом.</t>
  </si>
  <si>
    <t>Превышение планового показателя связано с повышением числа выживших детей, рождённых с экстремально низкой массой тела, среди которых высок процент выхода на инвалидность.</t>
  </si>
  <si>
    <t>Показатель не достигнут по следующим причинам: 1. В 2016 году проведена инвентаризация активов в медицинских организациях, в которых произведена смена руководителей; 2. Приостановление расчетов, в связи с проведением следственных действий; 3. Невозможность осуществления расчетов с поставщиком МЗ, в связи с тем, что поставщик находился в стадии банкротства.</t>
  </si>
  <si>
    <t>Смертность населения в трудоспособном возрасте</t>
  </si>
  <si>
    <t>Количество государственных медицинских организаций, осуществляющих строительство (реконструкцию) объектов</t>
  </si>
  <si>
    <t>Доля обследования беременных женщин в первом триместре беременности по алгоритму комплексной пренатальной (дородовой) диагностики нарушений развития ребенка от числа поставленных на учет в первый триместр беременности</t>
  </si>
  <si>
    <t>Количество исследований, проводимых в рамках выполнения государственного задания по предоставлению государственных услуг (выполнению работ) по первичной медико-санитарной помощи, не включенной в базовую программу обязательного медицинского страхования (обеспечению мероприятий, направленных на проведение пренатальной (дородовой) диагностики нарушения развития ребенка у беременных женщин)</t>
  </si>
  <si>
    <t>Отклонение от плана на 12,24% вызвало распоряжение от 26 сентября 2016 года об отмене всех объявленных конкурсов на замещение вакантных должностей в органах исполнительной власти Калининградской области, что не позволило укомплектовать штат в должном объеме.</t>
  </si>
  <si>
    <t>Служба по контролю качества медицинской помощи и лицензированию Калининградской области реорганизована.</t>
  </si>
  <si>
    <t>Количество организованных и проведенных тактико-специальных учений, командно-штабных учений, тактико-специальных тренировок для личного состава медицинских организаций и других формирований к действиям при угрозе и возникновении чрезвычайных ситуаций в рамках выполнения государственного задания по предоставлению услуг (выполнению работ) по обеспечению готовности к своевременному и эффективному оказанию медицинской помощи, ликвидации эпидемических очагов при стихийных бедствиях, авариях, катастрофах и эпидемиях и ликвидации медико-санитарных последствий чрезвычайных ситуаций в Российской Федерации и за рубежом</t>
  </si>
  <si>
    <t>Отклонение +20,8 % от целевого показателя. Рост смертности в результате ДТП обусловлен превышением водителями скоростного режима и, как следствие, увеличение количества погибших на месте ДТП (67 %); увеличением ДТП по вине водителей, находящихся в состоянии алкогольного опьянения;  низкой дисциплиной водителей, недисциплинированностью пешеходов (около 20 % от всех ДТП).</t>
  </si>
  <si>
    <t>С 2016 года со стороны первичного звена ведется активная профилактическая работа, что привело к существенному снижению показателя в динамике.</t>
  </si>
  <si>
    <t>Отклонение на 7,3 % от плана, обусловлено фактическим увеличением числа врачей и уменьшением числа среднего медицинского персонала</t>
  </si>
  <si>
    <t>Количество закупленных и поставленных вакцин для проведения вакцинопрофилактики пневмококковых инфекций</t>
  </si>
  <si>
    <t>Плановый показатель не  достигнут с отклонением на 5 % в связи с увеличением населения старше трудоспособного возраста, а также увеличением заболеваемости ишемической болезнью сердца.</t>
  </si>
  <si>
    <t>Плановый показатель достигнут. Снижение количества впервые выявленных больных туберкулезом обусловлено снижением заболеваемости на территории региона</t>
  </si>
  <si>
    <t>Количество экспертиз в рамках выполнения государственного задания по предостав-лению государственных услуг (выполнению работ) по проведению судебно-медицинских экспертиз</t>
  </si>
  <si>
    <t>Удовлетворенность населения доступностью  медицинской помощи</t>
  </si>
  <si>
    <t>Плановый показатель достигнут. Обеспечена готовность к оказанию медико-санитарной помощи в условиях возникновения чрезвычайных ситуаций техногенного, природного и искусственного характера, инфекционных заболеваний и массовых неинфекционных заболеваний (отравлений)</t>
  </si>
  <si>
    <t>Наблюдается незначительная положительная динамика  данного показателя  в сравнении с 2014 и 2015 гг. Невыполнение показателя связано с низким выполнением планов организаций, неподведомственных Министерству здравоохранения Калининградской области</t>
  </si>
  <si>
    <t>Плановый показатель не достигнут, что объясняется увеличением численности населения Калининградской области и профилактическими мероприятиями, направленными на раннее выявление онкопатологии.</t>
  </si>
  <si>
    <t>Плановый показатель достигнут. Высокий показатель больничной летальности связан с увеличением числа пострадавших в ДТП с травмами, несовместимыми с жизнью</t>
  </si>
  <si>
    <t>Общее фактическое количество пострадавших, которым была необходима медицинская помощь после ДТП, в 2016 году составило 1766 человек. Медицинская помощь оказана в 100 % случаев.</t>
  </si>
  <si>
    <t>Количество заготовленной цельной донорской крови в рамках выполнения государственного задания по предоставлению государственных услуг (выполнению работ) по заготовке, хранению, транспортировке и обеспечению безопасности донорской крови и ее компонентов</t>
  </si>
  <si>
    <t>Допустимое (возможное) отклонение от установленных показателей объема государственных услуг, в пределах которых государственное задание считается выполненным, составляет 10%. Соответственно, при отклонении от плана в "-8,8%", плановый показатель может считаться достигнутым.</t>
  </si>
  <si>
    <t>Плановый показатель достигнут. Фактический показатель  на 43,5 % ниже планируемого, что обусловлено своевременным выявлением туберкулеза и увеличением продолжительности жизни больных туберкулезом, находящихся на лечении и наблюдении в противотуберкулезных лечебных организациях, высокими результатами профилактической работы.</t>
  </si>
  <si>
    <t>Количество лиц, направленных на санаторное долечивание после выписки из стационара</t>
  </si>
  <si>
    <t>Отношение средней заработной платы врачей и работников медицинских организаций, имеющих высшее медицинское образование, предоставляющих медицинские услуги (обеспечивающих предоставление медицинских услуг), к средней заработной плате в Калининградской области</t>
  </si>
  <si>
    <t>Отношение средней заработной платы среднего медицинского (фармацевтического) персонала (персонала, обеспечивающего условия для предоставления медицинских услуг) к средней заработной плате в Калининградской области</t>
  </si>
  <si>
    <t>Отношение средней заработной платы младшего медицинского персонала (персонала, обеспечивающего условия для предоставления медицинских услуг) к средней заработной плате в Калининградской области</t>
  </si>
  <si>
    <t>Охват профилактическими осмотрами детей</t>
  </si>
  <si>
    <t>Доля пациентов, направленных на санаторное лечение из числа выписанных из стационара</t>
  </si>
  <si>
    <t>Предварительные итоги. Постановлением Правительства Российской Федерации от 14.09.2015 № 973 «О совершенствовании статистического учета в связи с включением в официальную статистическую информацию показателей среднемесячной начисленной заработной платы наемных работников в организациях, индивидуальных предпринимателей и физических лиц (среднемесячного дохода от трудовой деятельности)» были внесены изменения в методику расчета показателя. На основании указанного постановления распоряжением Правительства Калининградской области от 30.12.2016 № 252-рп «О внесении изменения и дополнения в распоряжение Правительства Калининградской области от 15.05.2014 № 12-рп» были откорректированы плановые значения показателя, в 2016 году значение показателя установлено в размере 69,7 %. Уточненные значения показателей будут отражены в государственной программе Калининградской области «Развитие здравоохранения». Учитывая изложенное, в отчетном году показатель необходимо считать достигнутым.</t>
  </si>
  <si>
    <t>Предварительные итоги. Плановый показатель достигнут.</t>
  </si>
  <si>
    <t>В 2016 году на базе ГБУЗ «Детская областная больница Калининградской области» были развёрнуты 3 детские паллиативные койки. Одновременно на базе ГБУЗ КО «Городская детская поликлиника № 2» организована работа выездной патронажной службы паллиативной медицинской помощи детям. Дети, которые нуждаются в паллиативной помощи, получают её на дому и госпитализируются на койки паллиативного ухода в стационар только при наличии показаний. Имеющееся количество детских коек полностью обеспечивает потребность в них.</t>
  </si>
  <si>
    <t>Количество медицинских организаций</t>
  </si>
  <si>
    <t>Количество больных, успешно завершивших программы медицинской реабилитации в стационарных условиях</t>
  </si>
  <si>
    <t>Планировалась реорганизация двух медицинских организаций, которая фактически не была завершена в 2016 году</t>
  </si>
  <si>
    <t>Бюджетные средства на выполнение мероприятий выделены не были. В связи с чем в целях повышения уровня владения иностранным языком медицинского персонала Министерством здравоохранения Калининградской области были организованы семинары по базовым методам общения на иностранном (английском) языке с пострадавшими, в том числе, в ходе проведения массовых мероприятий без выдачи сертификатов по установлению уровня владения иностранным языком.</t>
  </si>
  <si>
    <t>Превышение планового показателя связано с отсутствием механизмов контроля за выполнением пациентами, выписанными из стационара,  предложенных рекомендаций, а также ростом количество недееспособных граждан, не имеющих опекунов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</si>
</sst>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7" fillId="0" borderId="0"/>
  </cellStyleXfs>
  <cellXfs count="135">
    <xf numFmtId="0" fontId="0" fillId="0" borderId="0" xfId="0"/>
    <xf numFmtId="0" fontId="4" fillId="2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164" fontId="2" fillId="2" borderId="1" xfId="1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wrapText="1"/>
    </xf>
    <xf numFmtId="0" fontId="4" fillId="2" borderId="1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0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0" fontId="4" fillId="2" borderId="6" xfId="0" applyFont="1" applyFill="1" applyBorder="1" applyAlignment="1">
      <alignment wrapText="1"/>
    </xf>
    <xf numFmtId="0" fontId="2" fillId="2" borderId="1" xfId="1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49" fontId="6" fillId="4" borderId="4" xfId="0" applyNumberFormat="1" applyFont="1" applyFill="1" applyBorder="1" applyAlignment="1">
      <alignment horizontal="left" vertical="top" wrapText="1"/>
    </xf>
    <xf numFmtId="0" fontId="4" fillId="5" borderId="0" xfId="0" applyFont="1" applyFill="1" applyAlignment="1">
      <alignment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wrapText="1"/>
    </xf>
    <xf numFmtId="0" fontId="4" fillId="2" borderId="7" xfId="0" applyFont="1" applyFill="1" applyBorder="1" applyAlignment="1">
      <alignment wrapText="1"/>
    </xf>
    <xf numFmtId="49" fontId="6" fillId="4" borderId="9" xfId="0" applyNumberFormat="1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1" applyNumberFormat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0" fontId="2" fillId="2" borderId="1" xfId="1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wrapText="1"/>
    </xf>
    <xf numFmtId="0" fontId="6" fillId="2" borderId="1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top" wrapText="1"/>
    </xf>
    <xf numFmtId="1" fontId="2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10" fontId="2" fillId="0" borderId="1" xfId="1" applyNumberFormat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4" fillId="0" borderId="8" xfId="0" applyFont="1" applyFill="1" applyBorder="1" applyAlignment="1">
      <alignment wrapText="1"/>
    </xf>
    <xf numFmtId="2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left" vertical="top" wrapText="1"/>
    </xf>
    <xf numFmtId="0" fontId="2" fillId="0" borderId="4" xfId="0" applyNumberFormat="1" applyFont="1" applyFill="1" applyBorder="1" applyAlignment="1">
      <alignment horizontal="left" vertical="top" wrapText="1"/>
    </xf>
    <xf numFmtId="0" fontId="2" fillId="0" borderId="5" xfId="0" applyNumberFormat="1" applyFont="1" applyFill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49" fontId="6" fillId="4" borderId="1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49" fontId="2" fillId="4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5" fillId="0" borderId="0" xfId="0" applyFont="1" applyAlignment="1">
      <alignment horizontal="right" wrapText="1"/>
    </xf>
    <xf numFmtId="0" fontId="9" fillId="2" borderId="1" xfId="0" applyFont="1" applyFill="1" applyBorder="1" applyAlignment="1">
      <alignment horizontal="left" vertical="top" wrapText="1"/>
    </xf>
    <xf numFmtId="49" fontId="2" fillId="2" borderId="5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49" fontId="2" fillId="2" borderId="4" xfId="0" applyNumberFormat="1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textRotation="90" wrapText="1"/>
    </xf>
    <xf numFmtId="0" fontId="6" fillId="2" borderId="3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0" fillId="0" borderId="4" xfId="0" applyBorder="1"/>
    <xf numFmtId="0" fontId="0" fillId="0" borderId="5" xfId="0" applyBorder="1"/>
  </cellXfs>
  <cellStyles count="3">
    <cellStyle name="Обычный" xfId="0" builtinId="0"/>
    <cellStyle name="Обычный 18" xfId="2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T293"/>
  <sheetViews>
    <sheetView tabSelected="1" view="pageBreakPreview" topLeftCell="A7" zoomScale="90" zoomScaleNormal="40" zoomScaleSheetLayoutView="90" workbookViewId="0">
      <pane ySplit="1" topLeftCell="A117" activePane="bottomLeft" state="frozen"/>
      <selection activeCell="A7" sqref="A7"/>
      <selection pane="bottomLeft" activeCell="R133" sqref="R133:R135"/>
    </sheetView>
  </sheetViews>
  <sheetFormatPr defaultRowHeight="15.75" outlineLevelCol="1" x14ac:dyDescent="0.25"/>
  <cols>
    <col min="1" max="1" width="3.85546875" style="3" customWidth="1"/>
    <col min="2" max="2" width="2.85546875" style="3" customWidth="1"/>
    <col min="3" max="3" width="3.7109375" style="3" customWidth="1"/>
    <col min="4" max="4" width="4.42578125" style="3" customWidth="1"/>
    <col min="5" max="5" width="4.5703125" style="3" customWidth="1"/>
    <col min="6" max="6" width="55.7109375" style="2" customWidth="1" outlineLevel="1"/>
    <col min="7" max="7" width="39.42578125" style="61" customWidth="1"/>
    <col min="8" max="9" width="12.85546875" style="2" customWidth="1" outlineLevel="1"/>
    <col min="10" max="11" width="11.42578125" style="2" customWidth="1" outlineLevel="1"/>
    <col min="12" max="12" width="11.42578125" style="19" customWidth="1" outlineLevel="1"/>
    <col min="13" max="13" width="12.85546875" style="2" customWidth="1"/>
    <col min="14" max="14" width="12" style="2" customWidth="1" outlineLevel="1"/>
    <col min="15" max="15" width="12.42578125" style="2" customWidth="1" outlineLevel="1"/>
    <col min="16" max="16" width="13.28515625" style="2" customWidth="1" outlineLevel="1"/>
    <col min="17" max="17" width="12.140625" style="2" customWidth="1" outlineLevel="1"/>
    <col min="18" max="18" width="52.5703125" style="2" customWidth="1"/>
    <col min="19" max="19" width="29.140625" style="1" hidden="1" customWidth="1" outlineLevel="1"/>
    <col min="20" max="20" width="22.28515625" style="2" customWidth="1" collapsed="1"/>
    <col min="21" max="21" width="11.7109375" style="2" bestFit="1" customWidth="1"/>
    <col min="22" max="261" width="9.140625" style="2"/>
    <col min="262" max="262" width="28.85546875" style="2" customWidth="1"/>
    <col min="263" max="263" width="10.140625" style="2" customWidth="1"/>
    <col min="264" max="269" width="12.140625" style="2" customWidth="1"/>
    <col min="270" max="270" width="22.28515625" style="2" customWidth="1"/>
    <col min="271" max="517" width="9.140625" style="2"/>
    <col min="518" max="518" width="28.85546875" style="2" customWidth="1"/>
    <col min="519" max="519" width="10.140625" style="2" customWidth="1"/>
    <col min="520" max="525" width="12.140625" style="2" customWidth="1"/>
    <col min="526" max="526" width="22.28515625" style="2" customWidth="1"/>
    <col min="527" max="773" width="9.140625" style="2"/>
    <col min="774" max="774" width="28.85546875" style="2" customWidth="1"/>
    <col min="775" max="775" width="10.140625" style="2" customWidth="1"/>
    <col min="776" max="781" width="12.140625" style="2" customWidth="1"/>
    <col min="782" max="782" width="22.28515625" style="2" customWidth="1"/>
    <col min="783" max="1029" width="9.140625" style="2"/>
    <col min="1030" max="1030" width="28.85546875" style="2" customWidth="1"/>
    <col min="1031" max="1031" width="10.140625" style="2" customWidth="1"/>
    <col min="1032" max="1037" width="12.140625" style="2" customWidth="1"/>
    <col min="1038" max="1038" width="22.28515625" style="2" customWidth="1"/>
    <col min="1039" max="1285" width="9.140625" style="2"/>
    <col min="1286" max="1286" width="28.85546875" style="2" customWidth="1"/>
    <col min="1287" max="1287" width="10.140625" style="2" customWidth="1"/>
    <col min="1288" max="1293" width="12.140625" style="2" customWidth="1"/>
    <col min="1294" max="1294" width="22.28515625" style="2" customWidth="1"/>
    <col min="1295" max="1541" width="9.140625" style="2"/>
    <col min="1542" max="1542" width="28.85546875" style="2" customWidth="1"/>
    <col min="1543" max="1543" width="10.140625" style="2" customWidth="1"/>
    <col min="1544" max="1549" width="12.140625" style="2" customWidth="1"/>
    <col min="1550" max="1550" width="22.28515625" style="2" customWidth="1"/>
    <col min="1551" max="1797" width="9.140625" style="2"/>
    <col min="1798" max="1798" width="28.85546875" style="2" customWidth="1"/>
    <col min="1799" max="1799" width="10.140625" style="2" customWidth="1"/>
    <col min="1800" max="1805" width="12.140625" style="2" customWidth="1"/>
    <col min="1806" max="1806" width="22.28515625" style="2" customWidth="1"/>
    <col min="1807" max="2053" width="9.140625" style="2"/>
    <col min="2054" max="2054" width="28.85546875" style="2" customWidth="1"/>
    <col min="2055" max="2055" width="10.140625" style="2" customWidth="1"/>
    <col min="2056" max="2061" width="12.140625" style="2" customWidth="1"/>
    <col min="2062" max="2062" width="22.28515625" style="2" customWidth="1"/>
    <col min="2063" max="2309" width="9.140625" style="2"/>
    <col min="2310" max="2310" width="28.85546875" style="2" customWidth="1"/>
    <col min="2311" max="2311" width="10.140625" style="2" customWidth="1"/>
    <col min="2312" max="2317" width="12.140625" style="2" customWidth="1"/>
    <col min="2318" max="2318" width="22.28515625" style="2" customWidth="1"/>
    <col min="2319" max="2565" width="9.140625" style="2"/>
    <col min="2566" max="2566" width="28.85546875" style="2" customWidth="1"/>
    <col min="2567" max="2567" width="10.140625" style="2" customWidth="1"/>
    <col min="2568" max="2573" width="12.140625" style="2" customWidth="1"/>
    <col min="2574" max="2574" width="22.28515625" style="2" customWidth="1"/>
    <col min="2575" max="2821" width="9.140625" style="2"/>
    <col min="2822" max="2822" width="28.85546875" style="2" customWidth="1"/>
    <col min="2823" max="2823" width="10.140625" style="2" customWidth="1"/>
    <col min="2824" max="2829" width="12.140625" style="2" customWidth="1"/>
    <col min="2830" max="2830" width="22.28515625" style="2" customWidth="1"/>
    <col min="2831" max="3077" width="9.140625" style="2"/>
    <col min="3078" max="3078" width="28.85546875" style="2" customWidth="1"/>
    <col min="3079" max="3079" width="10.140625" style="2" customWidth="1"/>
    <col min="3080" max="3085" width="12.140625" style="2" customWidth="1"/>
    <col min="3086" max="3086" width="22.28515625" style="2" customWidth="1"/>
    <col min="3087" max="3333" width="9.140625" style="2"/>
    <col min="3334" max="3334" width="28.85546875" style="2" customWidth="1"/>
    <col min="3335" max="3335" width="10.140625" style="2" customWidth="1"/>
    <col min="3336" max="3341" width="12.140625" style="2" customWidth="1"/>
    <col min="3342" max="3342" width="22.28515625" style="2" customWidth="1"/>
    <col min="3343" max="3589" width="9.140625" style="2"/>
    <col min="3590" max="3590" width="28.85546875" style="2" customWidth="1"/>
    <col min="3591" max="3591" width="10.140625" style="2" customWidth="1"/>
    <col min="3592" max="3597" width="12.140625" style="2" customWidth="1"/>
    <col min="3598" max="3598" width="22.28515625" style="2" customWidth="1"/>
    <col min="3599" max="3845" width="9.140625" style="2"/>
    <col min="3846" max="3846" width="28.85546875" style="2" customWidth="1"/>
    <col min="3847" max="3847" width="10.140625" style="2" customWidth="1"/>
    <col min="3848" max="3853" width="12.140625" style="2" customWidth="1"/>
    <col min="3854" max="3854" width="22.28515625" style="2" customWidth="1"/>
    <col min="3855" max="4101" width="9.140625" style="2"/>
    <col min="4102" max="4102" width="28.85546875" style="2" customWidth="1"/>
    <col min="4103" max="4103" width="10.140625" style="2" customWidth="1"/>
    <col min="4104" max="4109" width="12.140625" style="2" customWidth="1"/>
    <col min="4110" max="4110" width="22.28515625" style="2" customWidth="1"/>
    <col min="4111" max="4357" width="9.140625" style="2"/>
    <col min="4358" max="4358" width="28.85546875" style="2" customWidth="1"/>
    <col min="4359" max="4359" width="10.140625" style="2" customWidth="1"/>
    <col min="4360" max="4365" width="12.140625" style="2" customWidth="1"/>
    <col min="4366" max="4366" width="22.28515625" style="2" customWidth="1"/>
    <col min="4367" max="4613" width="9.140625" style="2"/>
    <col min="4614" max="4614" width="28.85546875" style="2" customWidth="1"/>
    <col min="4615" max="4615" width="10.140625" style="2" customWidth="1"/>
    <col min="4616" max="4621" width="12.140625" style="2" customWidth="1"/>
    <col min="4622" max="4622" width="22.28515625" style="2" customWidth="1"/>
    <col min="4623" max="4869" width="9.140625" style="2"/>
    <col min="4870" max="4870" width="28.85546875" style="2" customWidth="1"/>
    <col min="4871" max="4871" width="10.140625" style="2" customWidth="1"/>
    <col min="4872" max="4877" width="12.140625" style="2" customWidth="1"/>
    <col min="4878" max="4878" width="22.28515625" style="2" customWidth="1"/>
    <col min="4879" max="5125" width="9.140625" style="2"/>
    <col min="5126" max="5126" width="28.85546875" style="2" customWidth="1"/>
    <col min="5127" max="5127" width="10.140625" style="2" customWidth="1"/>
    <col min="5128" max="5133" width="12.140625" style="2" customWidth="1"/>
    <col min="5134" max="5134" width="22.28515625" style="2" customWidth="1"/>
    <col min="5135" max="5381" width="9.140625" style="2"/>
    <col min="5382" max="5382" width="28.85546875" style="2" customWidth="1"/>
    <col min="5383" max="5383" width="10.140625" style="2" customWidth="1"/>
    <col min="5384" max="5389" width="12.140625" style="2" customWidth="1"/>
    <col min="5390" max="5390" width="22.28515625" style="2" customWidth="1"/>
    <col min="5391" max="5637" width="9.140625" style="2"/>
    <col min="5638" max="5638" width="28.85546875" style="2" customWidth="1"/>
    <col min="5639" max="5639" width="10.140625" style="2" customWidth="1"/>
    <col min="5640" max="5645" width="12.140625" style="2" customWidth="1"/>
    <col min="5646" max="5646" width="22.28515625" style="2" customWidth="1"/>
    <col min="5647" max="5893" width="9.140625" style="2"/>
    <col min="5894" max="5894" width="28.85546875" style="2" customWidth="1"/>
    <col min="5895" max="5895" width="10.140625" style="2" customWidth="1"/>
    <col min="5896" max="5901" width="12.140625" style="2" customWidth="1"/>
    <col min="5902" max="5902" width="22.28515625" style="2" customWidth="1"/>
    <col min="5903" max="6149" width="9.140625" style="2"/>
    <col min="6150" max="6150" width="28.85546875" style="2" customWidth="1"/>
    <col min="6151" max="6151" width="10.140625" style="2" customWidth="1"/>
    <col min="6152" max="6157" width="12.140625" style="2" customWidth="1"/>
    <col min="6158" max="6158" width="22.28515625" style="2" customWidth="1"/>
    <col min="6159" max="6405" width="9.140625" style="2"/>
    <col min="6406" max="6406" width="28.85546875" style="2" customWidth="1"/>
    <col min="6407" max="6407" width="10.140625" style="2" customWidth="1"/>
    <col min="6408" max="6413" width="12.140625" style="2" customWidth="1"/>
    <col min="6414" max="6414" width="22.28515625" style="2" customWidth="1"/>
    <col min="6415" max="6661" width="9.140625" style="2"/>
    <col min="6662" max="6662" width="28.85546875" style="2" customWidth="1"/>
    <col min="6663" max="6663" width="10.140625" style="2" customWidth="1"/>
    <col min="6664" max="6669" width="12.140625" style="2" customWidth="1"/>
    <col min="6670" max="6670" width="22.28515625" style="2" customWidth="1"/>
    <col min="6671" max="6917" width="9.140625" style="2"/>
    <col min="6918" max="6918" width="28.85546875" style="2" customWidth="1"/>
    <col min="6919" max="6919" width="10.140625" style="2" customWidth="1"/>
    <col min="6920" max="6925" width="12.140625" style="2" customWidth="1"/>
    <col min="6926" max="6926" width="22.28515625" style="2" customWidth="1"/>
    <col min="6927" max="7173" width="9.140625" style="2"/>
    <col min="7174" max="7174" width="28.85546875" style="2" customWidth="1"/>
    <col min="7175" max="7175" width="10.140625" style="2" customWidth="1"/>
    <col min="7176" max="7181" width="12.140625" style="2" customWidth="1"/>
    <col min="7182" max="7182" width="22.28515625" style="2" customWidth="1"/>
    <col min="7183" max="7429" width="9.140625" style="2"/>
    <col min="7430" max="7430" width="28.85546875" style="2" customWidth="1"/>
    <col min="7431" max="7431" width="10.140625" style="2" customWidth="1"/>
    <col min="7432" max="7437" width="12.140625" style="2" customWidth="1"/>
    <col min="7438" max="7438" width="22.28515625" style="2" customWidth="1"/>
    <col min="7439" max="7685" width="9.140625" style="2"/>
    <col min="7686" max="7686" width="28.85546875" style="2" customWidth="1"/>
    <col min="7687" max="7687" width="10.140625" style="2" customWidth="1"/>
    <col min="7688" max="7693" width="12.140625" style="2" customWidth="1"/>
    <col min="7694" max="7694" width="22.28515625" style="2" customWidth="1"/>
    <col min="7695" max="7941" width="9.140625" style="2"/>
    <col min="7942" max="7942" width="28.85546875" style="2" customWidth="1"/>
    <col min="7943" max="7943" width="10.140625" style="2" customWidth="1"/>
    <col min="7944" max="7949" width="12.140625" style="2" customWidth="1"/>
    <col min="7950" max="7950" width="22.28515625" style="2" customWidth="1"/>
    <col min="7951" max="8197" width="9.140625" style="2"/>
    <col min="8198" max="8198" width="28.85546875" style="2" customWidth="1"/>
    <col min="8199" max="8199" width="10.140625" style="2" customWidth="1"/>
    <col min="8200" max="8205" width="12.140625" style="2" customWidth="1"/>
    <col min="8206" max="8206" width="22.28515625" style="2" customWidth="1"/>
    <col min="8207" max="8453" width="9.140625" style="2"/>
    <col min="8454" max="8454" width="28.85546875" style="2" customWidth="1"/>
    <col min="8455" max="8455" width="10.140625" style="2" customWidth="1"/>
    <col min="8456" max="8461" width="12.140625" style="2" customWidth="1"/>
    <col min="8462" max="8462" width="22.28515625" style="2" customWidth="1"/>
    <col min="8463" max="8709" width="9.140625" style="2"/>
    <col min="8710" max="8710" width="28.85546875" style="2" customWidth="1"/>
    <col min="8711" max="8711" width="10.140625" style="2" customWidth="1"/>
    <col min="8712" max="8717" width="12.140625" style="2" customWidth="1"/>
    <col min="8718" max="8718" width="22.28515625" style="2" customWidth="1"/>
    <col min="8719" max="8965" width="9.140625" style="2"/>
    <col min="8966" max="8966" width="28.85546875" style="2" customWidth="1"/>
    <col min="8967" max="8967" width="10.140625" style="2" customWidth="1"/>
    <col min="8968" max="8973" width="12.140625" style="2" customWidth="1"/>
    <col min="8974" max="8974" width="22.28515625" style="2" customWidth="1"/>
    <col min="8975" max="9221" width="9.140625" style="2"/>
    <col min="9222" max="9222" width="28.85546875" style="2" customWidth="1"/>
    <col min="9223" max="9223" width="10.140625" style="2" customWidth="1"/>
    <col min="9224" max="9229" width="12.140625" style="2" customWidth="1"/>
    <col min="9230" max="9230" width="22.28515625" style="2" customWidth="1"/>
    <col min="9231" max="9477" width="9.140625" style="2"/>
    <col min="9478" max="9478" width="28.85546875" style="2" customWidth="1"/>
    <col min="9479" max="9479" width="10.140625" style="2" customWidth="1"/>
    <col min="9480" max="9485" width="12.140625" style="2" customWidth="1"/>
    <col min="9486" max="9486" width="22.28515625" style="2" customWidth="1"/>
    <col min="9487" max="9733" width="9.140625" style="2"/>
    <col min="9734" max="9734" width="28.85546875" style="2" customWidth="1"/>
    <col min="9735" max="9735" width="10.140625" style="2" customWidth="1"/>
    <col min="9736" max="9741" width="12.140625" style="2" customWidth="1"/>
    <col min="9742" max="9742" width="22.28515625" style="2" customWidth="1"/>
    <col min="9743" max="9989" width="9.140625" style="2"/>
    <col min="9990" max="9990" width="28.85546875" style="2" customWidth="1"/>
    <col min="9991" max="9991" width="10.140625" style="2" customWidth="1"/>
    <col min="9992" max="9997" width="12.140625" style="2" customWidth="1"/>
    <col min="9998" max="9998" width="22.28515625" style="2" customWidth="1"/>
    <col min="9999" max="10245" width="9.140625" style="2"/>
    <col min="10246" max="10246" width="28.85546875" style="2" customWidth="1"/>
    <col min="10247" max="10247" width="10.140625" style="2" customWidth="1"/>
    <col min="10248" max="10253" width="12.140625" style="2" customWidth="1"/>
    <col min="10254" max="10254" width="22.28515625" style="2" customWidth="1"/>
    <col min="10255" max="10501" width="9.140625" style="2"/>
    <col min="10502" max="10502" width="28.85546875" style="2" customWidth="1"/>
    <col min="10503" max="10503" width="10.140625" style="2" customWidth="1"/>
    <col min="10504" max="10509" width="12.140625" style="2" customWidth="1"/>
    <col min="10510" max="10510" width="22.28515625" style="2" customWidth="1"/>
    <col min="10511" max="10757" width="9.140625" style="2"/>
    <col min="10758" max="10758" width="28.85546875" style="2" customWidth="1"/>
    <col min="10759" max="10759" width="10.140625" style="2" customWidth="1"/>
    <col min="10760" max="10765" width="12.140625" style="2" customWidth="1"/>
    <col min="10766" max="10766" width="22.28515625" style="2" customWidth="1"/>
    <col min="10767" max="11013" width="9.140625" style="2"/>
    <col min="11014" max="11014" width="28.85546875" style="2" customWidth="1"/>
    <col min="11015" max="11015" width="10.140625" style="2" customWidth="1"/>
    <col min="11016" max="11021" width="12.140625" style="2" customWidth="1"/>
    <col min="11022" max="11022" width="22.28515625" style="2" customWidth="1"/>
    <col min="11023" max="11269" width="9.140625" style="2"/>
    <col min="11270" max="11270" width="28.85546875" style="2" customWidth="1"/>
    <col min="11271" max="11271" width="10.140625" style="2" customWidth="1"/>
    <col min="11272" max="11277" width="12.140625" style="2" customWidth="1"/>
    <col min="11278" max="11278" width="22.28515625" style="2" customWidth="1"/>
    <col min="11279" max="11525" width="9.140625" style="2"/>
    <col min="11526" max="11526" width="28.85546875" style="2" customWidth="1"/>
    <col min="11527" max="11527" width="10.140625" style="2" customWidth="1"/>
    <col min="11528" max="11533" width="12.140625" style="2" customWidth="1"/>
    <col min="11534" max="11534" width="22.28515625" style="2" customWidth="1"/>
    <col min="11535" max="11781" width="9.140625" style="2"/>
    <col min="11782" max="11782" width="28.85546875" style="2" customWidth="1"/>
    <col min="11783" max="11783" width="10.140625" style="2" customWidth="1"/>
    <col min="11784" max="11789" width="12.140625" style="2" customWidth="1"/>
    <col min="11790" max="11790" width="22.28515625" style="2" customWidth="1"/>
    <col min="11791" max="12037" width="9.140625" style="2"/>
    <col min="12038" max="12038" width="28.85546875" style="2" customWidth="1"/>
    <col min="12039" max="12039" width="10.140625" style="2" customWidth="1"/>
    <col min="12040" max="12045" width="12.140625" style="2" customWidth="1"/>
    <col min="12046" max="12046" width="22.28515625" style="2" customWidth="1"/>
    <col min="12047" max="12293" width="9.140625" style="2"/>
    <col min="12294" max="12294" width="28.85546875" style="2" customWidth="1"/>
    <col min="12295" max="12295" width="10.140625" style="2" customWidth="1"/>
    <col min="12296" max="12301" width="12.140625" style="2" customWidth="1"/>
    <col min="12302" max="12302" width="22.28515625" style="2" customWidth="1"/>
    <col min="12303" max="12549" width="9.140625" style="2"/>
    <col min="12550" max="12550" width="28.85546875" style="2" customWidth="1"/>
    <col min="12551" max="12551" width="10.140625" style="2" customWidth="1"/>
    <col min="12552" max="12557" width="12.140625" style="2" customWidth="1"/>
    <col min="12558" max="12558" width="22.28515625" style="2" customWidth="1"/>
    <col min="12559" max="12805" width="9.140625" style="2"/>
    <col min="12806" max="12806" width="28.85546875" style="2" customWidth="1"/>
    <col min="12807" max="12807" width="10.140625" style="2" customWidth="1"/>
    <col min="12808" max="12813" width="12.140625" style="2" customWidth="1"/>
    <col min="12814" max="12814" width="22.28515625" style="2" customWidth="1"/>
    <col min="12815" max="13061" width="9.140625" style="2"/>
    <col min="13062" max="13062" width="28.85546875" style="2" customWidth="1"/>
    <col min="13063" max="13063" width="10.140625" style="2" customWidth="1"/>
    <col min="13064" max="13069" width="12.140625" style="2" customWidth="1"/>
    <col min="13070" max="13070" width="22.28515625" style="2" customWidth="1"/>
    <col min="13071" max="13317" width="9.140625" style="2"/>
    <col min="13318" max="13318" width="28.85546875" style="2" customWidth="1"/>
    <col min="13319" max="13319" width="10.140625" style="2" customWidth="1"/>
    <col min="13320" max="13325" width="12.140625" style="2" customWidth="1"/>
    <col min="13326" max="13326" width="22.28515625" style="2" customWidth="1"/>
    <col min="13327" max="13573" width="9.140625" style="2"/>
    <col min="13574" max="13574" width="28.85546875" style="2" customWidth="1"/>
    <col min="13575" max="13575" width="10.140625" style="2" customWidth="1"/>
    <col min="13576" max="13581" width="12.140625" style="2" customWidth="1"/>
    <col min="13582" max="13582" width="22.28515625" style="2" customWidth="1"/>
    <col min="13583" max="13829" width="9.140625" style="2"/>
    <col min="13830" max="13830" width="28.85546875" style="2" customWidth="1"/>
    <col min="13831" max="13831" width="10.140625" style="2" customWidth="1"/>
    <col min="13832" max="13837" width="12.140625" style="2" customWidth="1"/>
    <col min="13838" max="13838" width="22.28515625" style="2" customWidth="1"/>
    <col min="13839" max="14085" width="9.140625" style="2"/>
    <col min="14086" max="14086" width="28.85546875" style="2" customWidth="1"/>
    <col min="14087" max="14087" width="10.140625" style="2" customWidth="1"/>
    <col min="14088" max="14093" width="12.140625" style="2" customWidth="1"/>
    <col min="14094" max="14094" width="22.28515625" style="2" customWidth="1"/>
    <col min="14095" max="14341" width="9.140625" style="2"/>
    <col min="14342" max="14342" width="28.85546875" style="2" customWidth="1"/>
    <col min="14343" max="14343" width="10.140625" style="2" customWidth="1"/>
    <col min="14344" max="14349" width="12.140625" style="2" customWidth="1"/>
    <col min="14350" max="14350" width="22.28515625" style="2" customWidth="1"/>
    <col min="14351" max="14597" width="9.140625" style="2"/>
    <col min="14598" max="14598" width="28.85546875" style="2" customWidth="1"/>
    <col min="14599" max="14599" width="10.140625" style="2" customWidth="1"/>
    <col min="14600" max="14605" width="12.140625" style="2" customWidth="1"/>
    <col min="14606" max="14606" width="22.28515625" style="2" customWidth="1"/>
    <col min="14607" max="14853" width="9.140625" style="2"/>
    <col min="14854" max="14854" width="28.85546875" style="2" customWidth="1"/>
    <col min="14855" max="14855" width="10.140625" style="2" customWidth="1"/>
    <col min="14856" max="14861" width="12.140625" style="2" customWidth="1"/>
    <col min="14862" max="14862" width="22.28515625" style="2" customWidth="1"/>
    <col min="14863" max="15109" width="9.140625" style="2"/>
    <col min="15110" max="15110" width="28.85546875" style="2" customWidth="1"/>
    <col min="15111" max="15111" width="10.140625" style="2" customWidth="1"/>
    <col min="15112" max="15117" width="12.140625" style="2" customWidth="1"/>
    <col min="15118" max="15118" width="22.28515625" style="2" customWidth="1"/>
    <col min="15119" max="15365" width="9.140625" style="2"/>
    <col min="15366" max="15366" width="28.85546875" style="2" customWidth="1"/>
    <col min="15367" max="15367" width="10.140625" style="2" customWidth="1"/>
    <col min="15368" max="15373" width="12.140625" style="2" customWidth="1"/>
    <col min="15374" max="15374" width="22.28515625" style="2" customWidth="1"/>
    <col min="15375" max="15621" width="9.140625" style="2"/>
    <col min="15622" max="15622" width="28.85546875" style="2" customWidth="1"/>
    <col min="15623" max="15623" width="10.140625" style="2" customWidth="1"/>
    <col min="15624" max="15629" width="12.140625" style="2" customWidth="1"/>
    <col min="15630" max="15630" width="22.28515625" style="2" customWidth="1"/>
    <col min="15631" max="15877" width="9.140625" style="2"/>
    <col min="15878" max="15878" width="28.85546875" style="2" customWidth="1"/>
    <col min="15879" max="15879" width="10.140625" style="2" customWidth="1"/>
    <col min="15880" max="15885" width="12.140625" style="2" customWidth="1"/>
    <col min="15886" max="15886" width="22.28515625" style="2" customWidth="1"/>
    <col min="15887" max="16133" width="9.140625" style="2"/>
    <col min="16134" max="16134" width="28.85546875" style="2" customWidth="1"/>
    <col min="16135" max="16135" width="10.140625" style="2" customWidth="1"/>
    <col min="16136" max="16141" width="12.140625" style="2" customWidth="1"/>
    <col min="16142" max="16142" width="22.28515625" style="2" customWidth="1"/>
    <col min="16143" max="16384" width="9.140625" style="2"/>
  </cols>
  <sheetData>
    <row r="1" spans="1:20" x14ac:dyDescent="0.25">
      <c r="A1" s="110" t="s">
        <v>120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</row>
    <row r="2" spans="1:20" s="54" customFormat="1" ht="15.75" customHeight="1" x14ac:dyDescent="0.25">
      <c r="A2" s="132" t="s">
        <v>117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</row>
    <row r="3" spans="1:20" ht="15.75" customHeight="1" x14ac:dyDescent="0.25">
      <c r="A3" s="51"/>
      <c r="B3" s="51"/>
      <c r="C3" s="51"/>
      <c r="D3" s="51"/>
      <c r="E3" s="51"/>
      <c r="F3" s="51"/>
      <c r="G3" s="69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3"/>
    </row>
    <row r="4" spans="1:20" s="3" customFormat="1" ht="13.5" customHeight="1" x14ac:dyDescent="0.25">
      <c r="A4" s="127" t="s">
        <v>0</v>
      </c>
      <c r="B4" s="127"/>
      <c r="C4" s="127"/>
      <c r="D4" s="127"/>
      <c r="E4" s="127"/>
      <c r="F4" s="127" t="s">
        <v>34</v>
      </c>
      <c r="G4" s="105" t="s">
        <v>35</v>
      </c>
      <c r="H4" s="127" t="s">
        <v>36</v>
      </c>
      <c r="I4" s="127" t="s">
        <v>37</v>
      </c>
      <c r="J4" s="127"/>
      <c r="K4" s="127"/>
      <c r="L4" s="127"/>
      <c r="M4" s="127"/>
      <c r="N4" s="127"/>
      <c r="O4" s="127"/>
      <c r="P4" s="127"/>
      <c r="Q4" s="127"/>
      <c r="R4" s="127" t="s">
        <v>42</v>
      </c>
      <c r="S4" s="122" t="s">
        <v>43</v>
      </c>
    </row>
    <row r="5" spans="1:20" s="3" customFormat="1" ht="30.75" customHeight="1" x14ac:dyDescent="0.25">
      <c r="A5" s="125" t="s">
        <v>1</v>
      </c>
      <c r="B5" s="125" t="s">
        <v>2</v>
      </c>
      <c r="C5" s="125" t="s">
        <v>3</v>
      </c>
      <c r="D5" s="125" t="s">
        <v>4</v>
      </c>
      <c r="E5" s="125" t="s">
        <v>44</v>
      </c>
      <c r="F5" s="127"/>
      <c r="G5" s="105"/>
      <c r="H5" s="127"/>
      <c r="I5" s="127" t="s">
        <v>41</v>
      </c>
      <c r="J5" s="116">
        <v>2013</v>
      </c>
      <c r="K5" s="116">
        <v>2014</v>
      </c>
      <c r="L5" s="103">
        <v>2015</v>
      </c>
      <c r="M5" s="116">
        <v>2016</v>
      </c>
      <c r="N5" s="116">
        <v>2017</v>
      </c>
      <c r="O5" s="116">
        <v>2018</v>
      </c>
      <c r="P5" s="116">
        <v>2019</v>
      </c>
      <c r="Q5" s="116">
        <v>2020</v>
      </c>
      <c r="R5" s="127"/>
      <c r="S5" s="123"/>
    </row>
    <row r="6" spans="1:20" s="3" customFormat="1" ht="36.75" customHeight="1" x14ac:dyDescent="0.25">
      <c r="A6" s="126"/>
      <c r="B6" s="126"/>
      <c r="C6" s="126"/>
      <c r="D6" s="126"/>
      <c r="E6" s="126"/>
      <c r="F6" s="127"/>
      <c r="G6" s="105"/>
      <c r="H6" s="127"/>
      <c r="I6" s="127"/>
      <c r="J6" s="116"/>
      <c r="K6" s="116"/>
      <c r="L6" s="103"/>
      <c r="M6" s="116"/>
      <c r="N6" s="116"/>
      <c r="O6" s="116"/>
      <c r="P6" s="116"/>
      <c r="Q6" s="116"/>
      <c r="R6" s="127"/>
      <c r="S6" s="124"/>
    </row>
    <row r="7" spans="1:20" s="3" customFormat="1" x14ac:dyDescent="0.25">
      <c r="A7" s="47"/>
      <c r="B7" s="48"/>
      <c r="C7" s="48">
        <v>1</v>
      </c>
      <c r="D7" s="48"/>
      <c r="E7" s="49"/>
      <c r="F7" s="46">
        <v>2</v>
      </c>
      <c r="G7" s="70">
        <v>3</v>
      </c>
      <c r="H7" s="23">
        <v>4</v>
      </c>
      <c r="I7" s="23">
        <v>5</v>
      </c>
      <c r="J7" s="5">
        <v>6</v>
      </c>
      <c r="K7" s="5">
        <v>7</v>
      </c>
      <c r="L7" s="27">
        <v>8</v>
      </c>
      <c r="M7" s="5">
        <v>9</v>
      </c>
      <c r="N7" s="5">
        <v>10</v>
      </c>
      <c r="O7" s="5">
        <v>11</v>
      </c>
      <c r="P7" s="5">
        <v>12</v>
      </c>
      <c r="Q7" s="5">
        <v>13</v>
      </c>
      <c r="R7" s="23">
        <v>14</v>
      </c>
      <c r="S7" s="23">
        <v>15</v>
      </c>
    </row>
    <row r="8" spans="1:20" s="7" customFormat="1" ht="18.75" customHeight="1" x14ac:dyDescent="0.25">
      <c r="A8" s="113" t="s">
        <v>8</v>
      </c>
      <c r="B8" s="113" t="s">
        <v>33</v>
      </c>
      <c r="C8" s="113" t="s">
        <v>7</v>
      </c>
      <c r="D8" s="113" t="s">
        <v>7</v>
      </c>
      <c r="E8" s="113" t="s">
        <v>8</v>
      </c>
      <c r="F8" s="114" t="s">
        <v>71</v>
      </c>
      <c r="G8" s="81" t="s">
        <v>72</v>
      </c>
      <c r="H8" s="80" t="s">
        <v>73</v>
      </c>
      <c r="I8" s="21" t="s">
        <v>38</v>
      </c>
      <c r="J8" s="15">
        <v>68</v>
      </c>
      <c r="K8" s="21">
        <v>70.2</v>
      </c>
      <c r="L8" s="6">
        <v>71</v>
      </c>
      <c r="M8" s="6">
        <v>72</v>
      </c>
      <c r="N8" s="6">
        <v>73</v>
      </c>
      <c r="O8" s="6">
        <v>74</v>
      </c>
      <c r="P8" s="6">
        <v>75</v>
      </c>
      <c r="Q8" s="6">
        <v>76</v>
      </c>
      <c r="R8" s="83" t="s">
        <v>275</v>
      </c>
      <c r="S8" s="83" t="s">
        <v>70</v>
      </c>
    </row>
    <row r="9" spans="1:20" s="1" customFormat="1" ht="33.75" customHeight="1" x14ac:dyDescent="0.25">
      <c r="A9" s="106"/>
      <c r="B9" s="106"/>
      <c r="C9" s="106"/>
      <c r="D9" s="106"/>
      <c r="E9" s="106"/>
      <c r="F9" s="114"/>
      <c r="G9" s="81"/>
      <c r="H9" s="80"/>
      <c r="I9" s="21" t="s">
        <v>39</v>
      </c>
      <c r="J9" s="15">
        <v>70.510000000000005</v>
      </c>
      <c r="K9" s="21">
        <v>70.28</v>
      </c>
      <c r="L9" s="43">
        <v>70.58</v>
      </c>
      <c r="M9" s="43" t="s">
        <v>278</v>
      </c>
      <c r="N9" s="21" t="s">
        <v>45</v>
      </c>
      <c r="O9" s="21" t="s">
        <v>45</v>
      </c>
      <c r="P9" s="21" t="s">
        <v>45</v>
      </c>
      <c r="Q9" s="21" t="s">
        <v>45</v>
      </c>
      <c r="R9" s="83"/>
      <c r="S9" s="83"/>
    </row>
    <row r="10" spans="1:20" s="1" customFormat="1" ht="24" customHeight="1" x14ac:dyDescent="0.25">
      <c r="A10" s="106"/>
      <c r="B10" s="106"/>
      <c r="C10" s="106"/>
      <c r="D10" s="106"/>
      <c r="E10" s="106"/>
      <c r="F10" s="114"/>
      <c r="G10" s="81"/>
      <c r="H10" s="80"/>
      <c r="I10" s="21" t="s">
        <v>40</v>
      </c>
      <c r="J10" s="28">
        <f>(J9-J8)/J8</f>
        <v>3.6911764705882429E-2</v>
      </c>
      <c r="K10" s="4">
        <f t="shared" ref="K10:L10" si="0">(K9-K8)/K8</f>
        <v>1.1396011396011152E-3</v>
      </c>
      <c r="L10" s="4">
        <f t="shared" si="0"/>
        <v>-5.9154929577465033E-3</v>
      </c>
      <c r="M10" s="4" t="str">
        <f t="shared" ref="M10:Q10" si="1">IFERROR(M9/M8,"Х")</f>
        <v>Х</v>
      </c>
      <c r="N10" s="4" t="str">
        <f t="shared" si="1"/>
        <v>Х</v>
      </c>
      <c r="O10" s="4" t="str">
        <f t="shared" si="1"/>
        <v>Х</v>
      </c>
      <c r="P10" s="4" t="str">
        <f t="shared" si="1"/>
        <v>Х</v>
      </c>
      <c r="Q10" s="4" t="str">
        <f t="shared" si="1"/>
        <v>Х</v>
      </c>
      <c r="R10" s="83"/>
      <c r="S10" s="83"/>
    </row>
    <row r="11" spans="1:20" s="8" customFormat="1" ht="27.75" customHeight="1" x14ac:dyDescent="0.25">
      <c r="A11" s="106"/>
      <c r="B11" s="106"/>
      <c r="C11" s="106"/>
      <c r="D11" s="106"/>
      <c r="E11" s="106" t="s">
        <v>9</v>
      </c>
      <c r="F11" s="114"/>
      <c r="G11" s="81" t="s">
        <v>74</v>
      </c>
      <c r="H11" s="80" t="s">
        <v>75</v>
      </c>
      <c r="I11" s="21" t="s">
        <v>38</v>
      </c>
      <c r="J11" s="20">
        <v>12.7</v>
      </c>
      <c r="K11" s="13">
        <v>12.7</v>
      </c>
      <c r="L11" s="13">
        <v>12.5</v>
      </c>
      <c r="M11" s="13">
        <v>12.2</v>
      </c>
      <c r="N11" s="13">
        <v>12.1</v>
      </c>
      <c r="O11" s="13">
        <v>11.8</v>
      </c>
      <c r="P11" s="13">
        <v>11.5</v>
      </c>
      <c r="Q11" s="13">
        <v>11.2</v>
      </c>
      <c r="R11" s="83" t="s">
        <v>281</v>
      </c>
      <c r="S11" s="83"/>
      <c r="T11" s="24"/>
    </row>
    <row r="12" spans="1:20" s="8" customFormat="1" ht="29.25" customHeight="1" x14ac:dyDescent="0.25">
      <c r="A12" s="106"/>
      <c r="B12" s="106"/>
      <c r="C12" s="106"/>
      <c r="D12" s="106"/>
      <c r="E12" s="106"/>
      <c r="F12" s="114"/>
      <c r="G12" s="81"/>
      <c r="H12" s="80"/>
      <c r="I12" s="21" t="s">
        <v>39</v>
      </c>
      <c r="J12" s="20">
        <v>13.1</v>
      </c>
      <c r="K12" s="13">
        <v>13.3</v>
      </c>
      <c r="L12" s="13">
        <v>13.2</v>
      </c>
      <c r="M12" s="13">
        <v>12.6</v>
      </c>
      <c r="N12" s="13" t="s">
        <v>45</v>
      </c>
      <c r="O12" s="13" t="s">
        <v>45</v>
      </c>
      <c r="P12" s="13" t="s">
        <v>45</v>
      </c>
      <c r="Q12" s="13" t="s">
        <v>45</v>
      </c>
      <c r="R12" s="83"/>
      <c r="S12" s="83"/>
      <c r="T12" s="24"/>
    </row>
    <row r="13" spans="1:20" s="8" customFormat="1" ht="28.5" customHeight="1" x14ac:dyDescent="0.25">
      <c r="A13" s="106"/>
      <c r="B13" s="106"/>
      <c r="C13" s="106"/>
      <c r="D13" s="106"/>
      <c r="E13" s="106"/>
      <c r="F13" s="114"/>
      <c r="G13" s="81"/>
      <c r="H13" s="80"/>
      <c r="I13" s="21" t="s">
        <v>40</v>
      </c>
      <c r="J13" s="28">
        <f>(J12-J11)/J11</f>
        <v>3.1496062992126012E-2</v>
      </c>
      <c r="K13" s="4">
        <f t="shared" ref="K13:L13" si="2">(K12-K11)/K11</f>
        <v>4.7244094488189094E-2</v>
      </c>
      <c r="L13" s="4">
        <f t="shared" si="2"/>
        <v>5.5999999999999946E-2</v>
      </c>
      <c r="M13" s="4">
        <f>(M12-M11)/M11</f>
        <v>3.2786885245901669E-2</v>
      </c>
      <c r="N13" s="13" t="s">
        <v>45</v>
      </c>
      <c r="O13" s="13" t="s">
        <v>45</v>
      </c>
      <c r="P13" s="13" t="s">
        <v>45</v>
      </c>
      <c r="Q13" s="13" t="s">
        <v>45</v>
      </c>
      <c r="R13" s="83"/>
      <c r="S13" s="83"/>
      <c r="T13" s="24"/>
    </row>
    <row r="14" spans="1:20" s="8" customFormat="1" ht="26.25" customHeight="1" x14ac:dyDescent="0.25">
      <c r="A14" s="106"/>
      <c r="B14" s="106"/>
      <c r="C14" s="106"/>
      <c r="D14" s="106"/>
      <c r="E14" s="106" t="s">
        <v>10</v>
      </c>
      <c r="F14" s="114"/>
      <c r="G14" s="81" t="s">
        <v>76</v>
      </c>
      <c r="H14" s="80" t="s">
        <v>77</v>
      </c>
      <c r="I14" s="21" t="s">
        <v>38</v>
      </c>
      <c r="J14" s="20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83" t="s">
        <v>217</v>
      </c>
      <c r="S14" s="83"/>
      <c r="T14" s="24"/>
    </row>
    <row r="15" spans="1:20" s="8" customFormat="1" ht="27.75" customHeight="1" x14ac:dyDescent="0.25">
      <c r="A15" s="106"/>
      <c r="B15" s="106"/>
      <c r="C15" s="106"/>
      <c r="D15" s="106"/>
      <c r="E15" s="106"/>
      <c r="F15" s="114"/>
      <c r="G15" s="81"/>
      <c r="H15" s="80"/>
      <c r="I15" s="21" t="s">
        <v>39</v>
      </c>
      <c r="J15" s="20">
        <v>0</v>
      </c>
      <c r="K15" s="13">
        <v>8.1999999999999993</v>
      </c>
      <c r="L15" s="13">
        <v>0</v>
      </c>
      <c r="M15" s="13">
        <v>0</v>
      </c>
      <c r="N15" s="13" t="s">
        <v>45</v>
      </c>
      <c r="O15" s="13" t="s">
        <v>45</v>
      </c>
      <c r="P15" s="13" t="s">
        <v>45</v>
      </c>
      <c r="Q15" s="13" t="s">
        <v>45</v>
      </c>
      <c r="R15" s="83"/>
      <c r="S15" s="83"/>
      <c r="T15" s="24"/>
    </row>
    <row r="16" spans="1:20" s="8" customFormat="1" ht="28.5" customHeight="1" x14ac:dyDescent="0.25">
      <c r="A16" s="106"/>
      <c r="B16" s="106"/>
      <c r="C16" s="106"/>
      <c r="D16" s="106"/>
      <c r="E16" s="106"/>
      <c r="F16" s="114"/>
      <c r="G16" s="81"/>
      <c r="H16" s="80"/>
      <c r="I16" s="21" t="s">
        <v>40</v>
      </c>
      <c r="J16" s="28" t="s">
        <v>45</v>
      </c>
      <c r="K16" s="4" t="s">
        <v>45</v>
      </c>
      <c r="L16" s="4">
        <v>0</v>
      </c>
      <c r="M16" s="4">
        <v>0</v>
      </c>
      <c r="N16" s="13" t="s">
        <v>45</v>
      </c>
      <c r="O16" s="13" t="s">
        <v>45</v>
      </c>
      <c r="P16" s="13" t="s">
        <v>45</v>
      </c>
      <c r="Q16" s="13" t="s">
        <v>45</v>
      </c>
      <c r="R16" s="83"/>
      <c r="S16" s="83"/>
      <c r="T16" s="24"/>
    </row>
    <row r="17" spans="1:20" s="8" customFormat="1" ht="21.75" customHeight="1" x14ac:dyDescent="0.25">
      <c r="A17" s="106"/>
      <c r="B17" s="106"/>
      <c r="C17" s="106"/>
      <c r="D17" s="106"/>
      <c r="E17" s="106" t="s">
        <v>11</v>
      </c>
      <c r="F17" s="114"/>
      <c r="G17" s="81" t="s">
        <v>78</v>
      </c>
      <c r="H17" s="80" t="s">
        <v>80</v>
      </c>
      <c r="I17" s="21" t="s">
        <v>38</v>
      </c>
      <c r="J17" s="20">
        <v>6.5</v>
      </c>
      <c r="K17" s="13">
        <v>6.2</v>
      </c>
      <c r="L17" s="13">
        <v>6.1</v>
      </c>
      <c r="M17" s="14">
        <v>6</v>
      </c>
      <c r="N17" s="13">
        <v>5.9</v>
      </c>
      <c r="O17" s="13">
        <v>5.8</v>
      </c>
      <c r="P17" s="13">
        <v>5.7</v>
      </c>
      <c r="Q17" s="13">
        <v>5.6</v>
      </c>
      <c r="R17" s="83" t="s">
        <v>217</v>
      </c>
      <c r="S17" s="83"/>
      <c r="T17" s="24"/>
    </row>
    <row r="18" spans="1:20" s="8" customFormat="1" ht="24" customHeight="1" x14ac:dyDescent="0.25">
      <c r="A18" s="106"/>
      <c r="B18" s="106"/>
      <c r="C18" s="106"/>
      <c r="D18" s="106"/>
      <c r="E18" s="106"/>
      <c r="F18" s="114"/>
      <c r="G18" s="81"/>
      <c r="H18" s="80"/>
      <c r="I18" s="21" t="s">
        <v>39</v>
      </c>
      <c r="J18" s="20">
        <v>6.5</v>
      </c>
      <c r="K18" s="13">
        <v>7.9</v>
      </c>
      <c r="L18" s="13">
        <v>6.1</v>
      </c>
      <c r="M18" s="13">
        <v>4.5</v>
      </c>
      <c r="N18" s="13" t="s">
        <v>45</v>
      </c>
      <c r="O18" s="13" t="s">
        <v>45</v>
      </c>
      <c r="P18" s="13" t="s">
        <v>45</v>
      </c>
      <c r="Q18" s="13" t="s">
        <v>45</v>
      </c>
      <c r="R18" s="83"/>
      <c r="S18" s="83"/>
      <c r="T18" s="24"/>
    </row>
    <row r="19" spans="1:20" s="8" customFormat="1" ht="26.25" customHeight="1" x14ac:dyDescent="0.25">
      <c r="A19" s="106"/>
      <c r="B19" s="106"/>
      <c r="C19" s="106"/>
      <c r="D19" s="106"/>
      <c r="E19" s="106"/>
      <c r="F19" s="114"/>
      <c r="G19" s="81"/>
      <c r="H19" s="80"/>
      <c r="I19" s="21" t="s">
        <v>40</v>
      </c>
      <c r="J19" s="28">
        <f>(J18-J17)/J17</f>
        <v>0</v>
      </c>
      <c r="K19" s="4">
        <f t="shared" ref="K19:M19" si="3">(K18-K17)/K17</f>
        <v>0.27419354838709681</v>
      </c>
      <c r="L19" s="4">
        <f t="shared" si="3"/>
        <v>0</v>
      </c>
      <c r="M19" s="4">
        <f t="shared" si="3"/>
        <v>-0.25</v>
      </c>
      <c r="N19" s="13" t="s">
        <v>45</v>
      </c>
      <c r="O19" s="13" t="s">
        <v>45</v>
      </c>
      <c r="P19" s="13" t="s">
        <v>45</v>
      </c>
      <c r="Q19" s="13" t="s">
        <v>45</v>
      </c>
      <c r="R19" s="83"/>
      <c r="S19" s="83"/>
      <c r="T19" s="24"/>
    </row>
    <row r="20" spans="1:20" s="8" customFormat="1" ht="20.25" customHeight="1" x14ac:dyDescent="0.25">
      <c r="A20" s="106"/>
      <c r="B20" s="106"/>
      <c r="C20" s="106"/>
      <c r="D20" s="106"/>
      <c r="E20" s="106" t="s">
        <v>12</v>
      </c>
      <c r="F20" s="114"/>
      <c r="G20" s="81" t="s">
        <v>79</v>
      </c>
      <c r="H20" s="80" t="s">
        <v>277</v>
      </c>
      <c r="I20" s="21" t="s">
        <v>38</v>
      </c>
      <c r="J20" s="20">
        <v>700</v>
      </c>
      <c r="K20" s="20">
        <v>731.1</v>
      </c>
      <c r="L20" s="20">
        <v>698.5</v>
      </c>
      <c r="M20" s="14">
        <v>682.2</v>
      </c>
      <c r="N20" s="14">
        <v>665.9</v>
      </c>
      <c r="O20" s="14">
        <v>649.4</v>
      </c>
      <c r="P20" s="14">
        <v>633.79999999999995</v>
      </c>
      <c r="Q20" s="14">
        <v>618.6</v>
      </c>
      <c r="R20" s="83" t="s">
        <v>259</v>
      </c>
      <c r="S20" s="83"/>
      <c r="T20" s="24"/>
    </row>
    <row r="21" spans="1:20" s="8" customFormat="1" ht="20.25" customHeight="1" x14ac:dyDescent="0.25">
      <c r="A21" s="106"/>
      <c r="B21" s="106"/>
      <c r="C21" s="106"/>
      <c r="D21" s="106"/>
      <c r="E21" s="106"/>
      <c r="F21" s="114"/>
      <c r="G21" s="81"/>
      <c r="H21" s="80"/>
      <c r="I21" s="21" t="s">
        <v>39</v>
      </c>
      <c r="J21" s="20">
        <v>721.3</v>
      </c>
      <c r="K21" s="20">
        <v>628.29999999999995</v>
      </c>
      <c r="L21" s="13">
        <v>594.1</v>
      </c>
      <c r="M21" s="13">
        <v>578.6</v>
      </c>
      <c r="N21" s="13" t="s">
        <v>45</v>
      </c>
      <c r="O21" s="13" t="s">
        <v>45</v>
      </c>
      <c r="P21" s="13" t="s">
        <v>45</v>
      </c>
      <c r="Q21" s="13" t="s">
        <v>45</v>
      </c>
      <c r="R21" s="83"/>
      <c r="S21" s="83"/>
      <c r="T21" s="24"/>
    </row>
    <row r="22" spans="1:20" s="8" customFormat="1" ht="20.25" customHeight="1" x14ac:dyDescent="0.25">
      <c r="A22" s="106"/>
      <c r="B22" s="106"/>
      <c r="C22" s="106"/>
      <c r="D22" s="106"/>
      <c r="E22" s="106"/>
      <c r="F22" s="114"/>
      <c r="G22" s="81"/>
      <c r="H22" s="80"/>
      <c r="I22" s="21" t="s">
        <v>40</v>
      </c>
      <c r="J22" s="28">
        <f>(J21-J20)/J20</f>
        <v>3.0428571428571364E-2</v>
      </c>
      <c r="K22" s="28">
        <f t="shared" ref="K22:M22" si="4">(K21-K20)/K20</f>
        <v>-0.1406100396662564</v>
      </c>
      <c r="L22" s="28">
        <f t="shared" si="4"/>
        <v>-0.1494631352899069</v>
      </c>
      <c r="M22" s="39">
        <f t="shared" si="4"/>
        <v>-0.15186162415713869</v>
      </c>
      <c r="N22" s="13" t="s">
        <v>45</v>
      </c>
      <c r="O22" s="13" t="s">
        <v>45</v>
      </c>
      <c r="P22" s="13" t="s">
        <v>45</v>
      </c>
      <c r="Q22" s="13" t="s">
        <v>45</v>
      </c>
      <c r="R22" s="83"/>
      <c r="S22" s="83"/>
      <c r="T22" s="24"/>
    </row>
    <row r="23" spans="1:20" s="8" customFormat="1" ht="48" customHeight="1" x14ac:dyDescent="0.25">
      <c r="A23" s="106"/>
      <c r="B23" s="106"/>
      <c r="C23" s="106"/>
      <c r="D23" s="106"/>
      <c r="E23" s="106" t="s">
        <v>14</v>
      </c>
      <c r="F23" s="114"/>
      <c r="G23" s="81" t="s">
        <v>81</v>
      </c>
      <c r="H23" s="80" t="s">
        <v>277</v>
      </c>
      <c r="I23" s="21" t="s">
        <v>38</v>
      </c>
      <c r="J23" s="17">
        <v>9.5</v>
      </c>
      <c r="K23" s="17">
        <v>7.8</v>
      </c>
      <c r="L23" s="17">
        <v>7.7</v>
      </c>
      <c r="M23" s="14">
        <v>7.7</v>
      </c>
      <c r="N23" s="14">
        <v>7.7</v>
      </c>
      <c r="O23" s="14">
        <v>7.7</v>
      </c>
      <c r="P23" s="14">
        <v>7.7</v>
      </c>
      <c r="Q23" s="14">
        <v>7.6</v>
      </c>
      <c r="R23" s="83" t="s">
        <v>305</v>
      </c>
      <c r="S23" s="83"/>
      <c r="T23" s="24"/>
    </row>
    <row r="24" spans="1:20" s="8" customFormat="1" ht="48" customHeight="1" x14ac:dyDescent="0.25">
      <c r="A24" s="106"/>
      <c r="B24" s="106"/>
      <c r="C24" s="106"/>
      <c r="D24" s="106"/>
      <c r="E24" s="106"/>
      <c r="F24" s="114"/>
      <c r="G24" s="81"/>
      <c r="H24" s="80"/>
      <c r="I24" s="21" t="s">
        <v>39</v>
      </c>
      <c r="J24" s="20">
        <v>8.1300000000000008</v>
      </c>
      <c r="K24" s="20">
        <v>7.3</v>
      </c>
      <c r="L24" s="13">
        <v>10.5</v>
      </c>
      <c r="M24" s="13">
        <v>9.3000000000000007</v>
      </c>
      <c r="N24" s="13" t="s">
        <v>45</v>
      </c>
      <c r="O24" s="13" t="s">
        <v>45</v>
      </c>
      <c r="P24" s="13" t="s">
        <v>45</v>
      </c>
      <c r="Q24" s="13" t="s">
        <v>45</v>
      </c>
      <c r="R24" s="83"/>
      <c r="S24" s="83"/>
      <c r="T24" s="24"/>
    </row>
    <row r="25" spans="1:20" s="8" customFormat="1" ht="48" customHeight="1" x14ac:dyDescent="0.25">
      <c r="A25" s="106"/>
      <c r="B25" s="106"/>
      <c r="C25" s="106"/>
      <c r="D25" s="106"/>
      <c r="E25" s="106"/>
      <c r="F25" s="114"/>
      <c r="G25" s="81"/>
      <c r="H25" s="80"/>
      <c r="I25" s="21" t="s">
        <v>40</v>
      </c>
      <c r="J25" s="28">
        <f>(J24-J23)/J23</f>
        <v>-0.1442105263157894</v>
      </c>
      <c r="K25" s="28">
        <f t="shared" ref="K25:M25" si="5">(K24-K23)/K23</f>
        <v>-6.4102564102564111E-2</v>
      </c>
      <c r="L25" s="28">
        <f t="shared" si="5"/>
        <v>0.36363636363636359</v>
      </c>
      <c r="M25" s="28">
        <f t="shared" si="5"/>
        <v>0.20779220779220786</v>
      </c>
      <c r="N25" s="13" t="s">
        <v>45</v>
      </c>
      <c r="O25" s="13" t="s">
        <v>45</v>
      </c>
      <c r="P25" s="13" t="s">
        <v>45</v>
      </c>
      <c r="Q25" s="13" t="s">
        <v>45</v>
      </c>
      <c r="R25" s="83"/>
      <c r="S25" s="83"/>
      <c r="T25" s="24"/>
    </row>
    <row r="26" spans="1:20" s="8" customFormat="1" ht="20.25" customHeight="1" x14ac:dyDescent="0.25">
      <c r="A26" s="106"/>
      <c r="B26" s="106"/>
      <c r="C26" s="106"/>
      <c r="D26" s="106"/>
      <c r="E26" s="106" t="s">
        <v>15</v>
      </c>
      <c r="F26" s="114"/>
      <c r="G26" s="81" t="s">
        <v>82</v>
      </c>
      <c r="H26" s="80" t="s">
        <v>277</v>
      </c>
      <c r="I26" s="21" t="s">
        <v>38</v>
      </c>
      <c r="J26" s="20">
        <v>200.8</v>
      </c>
      <c r="K26" s="20">
        <v>205.5</v>
      </c>
      <c r="L26" s="20">
        <v>202.4</v>
      </c>
      <c r="M26" s="14">
        <v>199.3</v>
      </c>
      <c r="N26" s="14">
        <v>196.2</v>
      </c>
      <c r="O26" s="14">
        <v>192.8</v>
      </c>
      <c r="P26" s="14">
        <v>189.7</v>
      </c>
      <c r="Q26" s="14">
        <v>186.6</v>
      </c>
      <c r="R26" s="83" t="s">
        <v>217</v>
      </c>
      <c r="S26" s="83"/>
      <c r="T26" s="24"/>
    </row>
    <row r="27" spans="1:20" s="8" customFormat="1" ht="18.75" customHeight="1" x14ac:dyDescent="0.25">
      <c r="A27" s="106"/>
      <c r="B27" s="106"/>
      <c r="C27" s="106"/>
      <c r="D27" s="106"/>
      <c r="E27" s="106"/>
      <c r="F27" s="114"/>
      <c r="G27" s="81"/>
      <c r="H27" s="80"/>
      <c r="I27" s="21" t="s">
        <v>39</v>
      </c>
      <c r="J27" s="20">
        <v>207.2</v>
      </c>
      <c r="K27" s="20">
        <v>221.2</v>
      </c>
      <c r="L27" s="13">
        <v>195.8</v>
      </c>
      <c r="M27" s="13">
        <v>197.9</v>
      </c>
      <c r="N27" s="13" t="s">
        <v>45</v>
      </c>
      <c r="O27" s="13" t="s">
        <v>45</v>
      </c>
      <c r="P27" s="13" t="s">
        <v>45</v>
      </c>
      <c r="Q27" s="13" t="s">
        <v>45</v>
      </c>
      <c r="R27" s="83"/>
      <c r="S27" s="83"/>
      <c r="T27" s="24"/>
    </row>
    <row r="28" spans="1:20" s="8" customFormat="1" ht="22.5" customHeight="1" x14ac:dyDescent="0.25">
      <c r="A28" s="106"/>
      <c r="B28" s="106"/>
      <c r="C28" s="106"/>
      <c r="D28" s="106"/>
      <c r="E28" s="106"/>
      <c r="F28" s="114"/>
      <c r="G28" s="81"/>
      <c r="H28" s="80"/>
      <c r="I28" s="21" t="s">
        <v>40</v>
      </c>
      <c r="J28" s="28">
        <f>(J27-J26)/J26</f>
        <v>3.1872509960159251E-2</v>
      </c>
      <c r="K28" s="28">
        <f t="shared" ref="K28:M28" si="6">(K27-K26)/K26</f>
        <v>7.6399026763990213E-2</v>
      </c>
      <c r="L28" s="28">
        <f t="shared" si="6"/>
        <v>-3.2608695652173884E-2</v>
      </c>
      <c r="M28" s="28">
        <f t="shared" si="6"/>
        <v>-7.0245860511791549E-3</v>
      </c>
      <c r="N28" s="13" t="s">
        <v>45</v>
      </c>
      <c r="O28" s="13" t="s">
        <v>45</v>
      </c>
      <c r="P28" s="13" t="s">
        <v>45</v>
      </c>
      <c r="Q28" s="13" t="s">
        <v>45</v>
      </c>
      <c r="R28" s="83"/>
      <c r="S28" s="83"/>
      <c r="T28" s="24"/>
    </row>
    <row r="29" spans="1:20" s="8" customFormat="1" ht="42.75" customHeight="1" x14ac:dyDescent="0.25">
      <c r="A29" s="106"/>
      <c r="B29" s="106"/>
      <c r="C29" s="106"/>
      <c r="D29" s="106"/>
      <c r="E29" s="106" t="s">
        <v>17</v>
      </c>
      <c r="F29" s="114"/>
      <c r="G29" s="81" t="s">
        <v>83</v>
      </c>
      <c r="H29" s="80" t="s">
        <v>277</v>
      </c>
      <c r="I29" s="21" t="s">
        <v>38</v>
      </c>
      <c r="J29" s="17">
        <v>8.8000000000000007</v>
      </c>
      <c r="K29" s="17">
        <v>8.6999999999999993</v>
      </c>
      <c r="L29" s="20">
        <v>8.6</v>
      </c>
      <c r="M29" s="13">
        <v>8.5</v>
      </c>
      <c r="N29" s="13">
        <v>8.4</v>
      </c>
      <c r="O29" s="13">
        <v>8.3000000000000007</v>
      </c>
      <c r="P29" s="13">
        <v>8.1999999999999993</v>
      </c>
      <c r="Q29" s="13">
        <v>8.1</v>
      </c>
      <c r="R29" s="83" t="s">
        <v>320</v>
      </c>
      <c r="S29" s="83"/>
      <c r="T29" s="24"/>
    </row>
    <row r="30" spans="1:20" s="8" customFormat="1" ht="42.75" customHeight="1" x14ac:dyDescent="0.25">
      <c r="A30" s="106"/>
      <c r="B30" s="106"/>
      <c r="C30" s="106"/>
      <c r="D30" s="106"/>
      <c r="E30" s="106"/>
      <c r="F30" s="114"/>
      <c r="G30" s="81"/>
      <c r="H30" s="80"/>
      <c r="I30" s="21" t="s">
        <v>39</v>
      </c>
      <c r="J30" s="17">
        <v>8.1</v>
      </c>
      <c r="K30" s="17">
        <v>7</v>
      </c>
      <c r="L30" s="13">
        <v>4.8</v>
      </c>
      <c r="M30" s="13">
        <v>4.8</v>
      </c>
      <c r="N30" s="13" t="s">
        <v>45</v>
      </c>
      <c r="O30" s="13" t="s">
        <v>45</v>
      </c>
      <c r="P30" s="13" t="s">
        <v>45</v>
      </c>
      <c r="Q30" s="13" t="s">
        <v>45</v>
      </c>
      <c r="R30" s="83"/>
      <c r="S30" s="83"/>
      <c r="T30" s="24"/>
    </row>
    <row r="31" spans="1:20" s="8" customFormat="1" ht="42.75" customHeight="1" x14ac:dyDescent="0.25">
      <c r="A31" s="106"/>
      <c r="B31" s="106"/>
      <c r="C31" s="106"/>
      <c r="D31" s="106"/>
      <c r="E31" s="106"/>
      <c r="F31" s="114"/>
      <c r="G31" s="81"/>
      <c r="H31" s="80"/>
      <c r="I31" s="21" t="s">
        <v>40</v>
      </c>
      <c r="J31" s="28">
        <f>(J30-J29)/J29</f>
        <v>-7.9545454545454655E-2</v>
      </c>
      <c r="K31" s="28">
        <f t="shared" ref="K31:M31" si="7">(K30-K29)/K29</f>
        <v>-0.19540229885057464</v>
      </c>
      <c r="L31" s="28">
        <f t="shared" si="7"/>
        <v>-0.44186046511627908</v>
      </c>
      <c r="M31" s="39">
        <f t="shared" si="7"/>
        <v>-0.43529411764705883</v>
      </c>
      <c r="N31" s="13" t="s">
        <v>45</v>
      </c>
      <c r="O31" s="13" t="s">
        <v>45</v>
      </c>
      <c r="P31" s="13" t="s">
        <v>45</v>
      </c>
      <c r="Q31" s="13" t="s">
        <v>45</v>
      </c>
      <c r="R31" s="83"/>
      <c r="S31" s="83"/>
      <c r="T31" s="24"/>
    </row>
    <row r="32" spans="1:20" s="8" customFormat="1" ht="22.5" customHeight="1" x14ac:dyDescent="0.25">
      <c r="A32" s="106"/>
      <c r="B32" s="106"/>
      <c r="C32" s="106"/>
      <c r="D32" s="106"/>
      <c r="E32" s="120" t="s">
        <v>5</v>
      </c>
      <c r="F32" s="114"/>
      <c r="G32" s="94" t="s">
        <v>223</v>
      </c>
      <c r="H32" s="80" t="s">
        <v>277</v>
      </c>
      <c r="I32" s="29" t="s">
        <v>38</v>
      </c>
      <c r="J32" s="60">
        <v>1173.0999999999999</v>
      </c>
      <c r="K32" s="31">
        <v>1191.9000000000001</v>
      </c>
      <c r="L32" s="31">
        <v>1192</v>
      </c>
      <c r="M32" s="31">
        <v>1191.95</v>
      </c>
      <c r="N32" s="31">
        <v>1191.9000000000001</v>
      </c>
      <c r="O32" s="31">
        <v>1191.8499999999999</v>
      </c>
      <c r="P32" s="31">
        <v>1191.8</v>
      </c>
      <c r="Q32" s="31">
        <v>1191.75</v>
      </c>
      <c r="R32" s="94" t="s">
        <v>276</v>
      </c>
      <c r="S32" s="83"/>
      <c r="T32" s="24"/>
    </row>
    <row r="33" spans="1:20" s="8" customFormat="1" ht="22.5" customHeight="1" x14ac:dyDescent="0.25">
      <c r="A33" s="106"/>
      <c r="B33" s="106"/>
      <c r="C33" s="106"/>
      <c r="D33" s="106"/>
      <c r="E33" s="121"/>
      <c r="F33" s="114"/>
      <c r="G33" s="95"/>
      <c r="H33" s="80"/>
      <c r="I33" s="29" t="s">
        <v>39</v>
      </c>
      <c r="J33" s="17" t="s">
        <v>45</v>
      </c>
      <c r="K33" s="14" t="s">
        <v>45</v>
      </c>
      <c r="L33" s="14" t="s">
        <v>45</v>
      </c>
      <c r="M33" s="14">
        <v>1144.8</v>
      </c>
      <c r="N33" s="14" t="s">
        <v>45</v>
      </c>
      <c r="O33" s="14" t="s">
        <v>45</v>
      </c>
      <c r="P33" s="14" t="s">
        <v>45</v>
      </c>
      <c r="Q33" s="14" t="s">
        <v>45</v>
      </c>
      <c r="R33" s="95"/>
      <c r="S33" s="83"/>
      <c r="T33" s="24"/>
    </row>
    <row r="34" spans="1:20" s="8" customFormat="1" ht="22.5" customHeight="1" x14ac:dyDescent="0.25">
      <c r="A34" s="106"/>
      <c r="B34" s="106"/>
      <c r="C34" s="106"/>
      <c r="D34" s="106"/>
      <c r="E34" s="113"/>
      <c r="F34" s="114"/>
      <c r="G34" s="96"/>
      <c r="H34" s="80"/>
      <c r="I34" s="29" t="s">
        <v>40</v>
      </c>
      <c r="J34" s="28" t="s">
        <v>45</v>
      </c>
      <c r="K34" s="4" t="s">
        <v>45</v>
      </c>
      <c r="L34" s="4" t="s">
        <v>45</v>
      </c>
      <c r="M34" s="28">
        <f t="shared" ref="M34" si="8">(M33-M32)/M32</f>
        <v>-3.9557028398842307E-2</v>
      </c>
      <c r="N34" s="4" t="s">
        <v>45</v>
      </c>
      <c r="O34" s="4" t="s">
        <v>45</v>
      </c>
      <c r="P34" s="4" t="s">
        <v>45</v>
      </c>
      <c r="Q34" s="4" t="s">
        <v>45</v>
      </c>
      <c r="R34" s="96"/>
      <c r="S34" s="83"/>
      <c r="T34" s="24"/>
    </row>
    <row r="35" spans="1:20" s="8" customFormat="1" ht="21.75" customHeight="1" x14ac:dyDescent="0.25">
      <c r="A35" s="106"/>
      <c r="B35" s="106"/>
      <c r="C35" s="106"/>
      <c r="D35" s="106"/>
      <c r="E35" s="106" t="s">
        <v>18</v>
      </c>
      <c r="F35" s="114"/>
      <c r="G35" s="81" t="s">
        <v>121</v>
      </c>
      <c r="H35" s="80" t="s">
        <v>277</v>
      </c>
      <c r="I35" s="21" t="s">
        <v>38</v>
      </c>
      <c r="J35" s="17">
        <v>69.5</v>
      </c>
      <c r="K35" s="14">
        <v>69</v>
      </c>
      <c r="L35" s="14">
        <v>68</v>
      </c>
      <c r="M35" s="14">
        <v>67</v>
      </c>
      <c r="N35" s="14">
        <v>66</v>
      </c>
      <c r="O35" s="14">
        <v>65</v>
      </c>
      <c r="P35" s="13">
        <v>64.2</v>
      </c>
      <c r="Q35" s="13">
        <v>63.3</v>
      </c>
      <c r="R35" s="83" t="s">
        <v>256</v>
      </c>
      <c r="S35" s="83"/>
      <c r="T35" s="24"/>
    </row>
    <row r="36" spans="1:20" s="8" customFormat="1" ht="21.75" customHeight="1" x14ac:dyDescent="0.25">
      <c r="A36" s="106"/>
      <c r="B36" s="106"/>
      <c r="C36" s="106"/>
      <c r="D36" s="106"/>
      <c r="E36" s="106"/>
      <c r="F36" s="114"/>
      <c r="G36" s="115"/>
      <c r="H36" s="80"/>
      <c r="I36" s="21" t="s">
        <v>39</v>
      </c>
      <c r="J36" s="17">
        <v>64</v>
      </c>
      <c r="K36" s="14">
        <v>56.8</v>
      </c>
      <c r="L36" s="14">
        <v>50.8</v>
      </c>
      <c r="M36" s="13">
        <v>43.8</v>
      </c>
      <c r="N36" s="13" t="s">
        <v>45</v>
      </c>
      <c r="O36" s="13" t="s">
        <v>45</v>
      </c>
      <c r="P36" s="13" t="s">
        <v>45</v>
      </c>
      <c r="Q36" s="13" t="s">
        <v>45</v>
      </c>
      <c r="R36" s="104"/>
      <c r="S36" s="83"/>
      <c r="T36" s="24"/>
    </row>
    <row r="37" spans="1:20" s="8" customFormat="1" ht="21" customHeight="1" x14ac:dyDescent="0.25">
      <c r="A37" s="106"/>
      <c r="B37" s="106"/>
      <c r="C37" s="106"/>
      <c r="D37" s="106"/>
      <c r="E37" s="106"/>
      <c r="F37" s="114"/>
      <c r="G37" s="115"/>
      <c r="H37" s="80"/>
      <c r="I37" s="21" t="s">
        <v>40</v>
      </c>
      <c r="J37" s="28">
        <f>(J36-J35)/J35</f>
        <v>-7.9136690647482008E-2</v>
      </c>
      <c r="K37" s="4">
        <f t="shared" ref="K37:M37" si="9">(K36-K35)/K35</f>
        <v>-0.1768115942028986</v>
      </c>
      <c r="L37" s="4">
        <f t="shared" si="9"/>
        <v>-0.25294117647058828</v>
      </c>
      <c r="M37" s="4">
        <f t="shared" si="9"/>
        <v>-0.34626865671641793</v>
      </c>
      <c r="N37" s="13" t="s">
        <v>45</v>
      </c>
      <c r="O37" s="13" t="s">
        <v>45</v>
      </c>
      <c r="P37" s="13" t="s">
        <v>45</v>
      </c>
      <c r="Q37" s="13" t="s">
        <v>45</v>
      </c>
      <c r="R37" s="104"/>
      <c r="S37" s="83"/>
      <c r="T37" s="24"/>
    </row>
    <row r="38" spans="1:20" s="8" customFormat="1" ht="28.5" customHeight="1" x14ac:dyDescent="0.25">
      <c r="A38" s="106"/>
      <c r="B38" s="106"/>
      <c r="C38" s="106"/>
      <c r="D38" s="106"/>
      <c r="E38" s="106" t="s">
        <v>19</v>
      </c>
      <c r="F38" s="114"/>
      <c r="G38" s="81" t="s">
        <v>84</v>
      </c>
      <c r="H38" s="80" t="s">
        <v>85</v>
      </c>
      <c r="I38" s="21" t="s">
        <v>38</v>
      </c>
      <c r="J38" s="17">
        <v>11</v>
      </c>
      <c r="K38" s="14">
        <v>10.9</v>
      </c>
      <c r="L38" s="13">
        <v>10.9</v>
      </c>
      <c r="M38" s="13">
        <v>10.8</v>
      </c>
      <c r="N38" s="13">
        <v>10.7</v>
      </c>
      <c r="O38" s="13">
        <v>10.7</v>
      </c>
      <c r="P38" s="13">
        <v>10.6</v>
      </c>
      <c r="Q38" s="14">
        <v>10.6</v>
      </c>
      <c r="R38" s="83" t="s">
        <v>257</v>
      </c>
      <c r="S38" s="83"/>
      <c r="T38" s="24"/>
    </row>
    <row r="39" spans="1:20" s="8" customFormat="1" ht="29.25" customHeight="1" x14ac:dyDescent="0.25">
      <c r="A39" s="106"/>
      <c r="B39" s="106"/>
      <c r="C39" s="106"/>
      <c r="D39" s="106"/>
      <c r="E39" s="106"/>
      <c r="F39" s="114"/>
      <c r="G39" s="81"/>
      <c r="H39" s="80"/>
      <c r="I39" s="21" t="s">
        <v>39</v>
      </c>
      <c r="J39" s="17">
        <v>10.1</v>
      </c>
      <c r="K39" s="14">
        <v>10.1</v>
      </c>
      <c r="L39" s="13">
        <v>6.6</v>
      </c>
      <c r="M39" s="13">
        <v>6.2</v>
      </c>
      <c r="N39" s="13" t="s">
        <v>45</v>
      </c>
      <c r="O39" s="13" t="s">
        <v>45</v>
      </c>
      <c r="P39" s="13" t="s">
        <v>45</v>
      </c>
      <c r="Q39" s="13" t="s">
        <v>45</v>
      </c>
      <c r="R39" s="83"/>
      <c r="S39" s="83"/>
      <c r="T39" s="24"/>
    </row>
    <row r="40" spans="1:20" s="8" customFormat="1" ht="25.5" customHeight="1" x14ac:dyDescent="0.25">
      <c r="A40" s="106"/>
      <c r="B40" s="106"/>
      <c r="C40" s="106"/>
      <c r="D40" s="106"/>
      <c r="E40" s="106"/>
      <c r="F40" s="114"/>
      <c r="G40" s="81"/>
      <c r="H40" s="80"/>
      <c r="I40" s="21" t="s">
        <v>40</v>
      </c>
      <c r="J40" s="28">
        <f>(J39-J38)/J38</f>
        <v>-8.1818181818181845E-2</v>
      </c>
      <c r="K40" s="4">
        <f t="shared" ref="K40:M40" si="10">(K39-K38)/K38</f>
        <v>-7.3394495412844096E-2</v>
      </c>
      <c r="L40" s="4">
        <f t="shared" si="10"/>
        <v>-0.39449541284403677</v>
      </c>
      <c r="M40" s="4">
        <f t="shared" si="10"/>
        <v>-0.42592592592592593</v>
      </c>
      <c r="N40" s="13" t="s">
        <v>45</v>
      </c>
      <c r="O40" s="13" t="s">
        <v>45</v>
      </c>
      <c r="P40" s="13" t="s">
        <v>45</v>
      </c>
      <c r="Q40" s="13" t="s">
        <v>45</v>
      </c>
      <c r="R40" s="83"/>
      <c r="S40" s="83"/>
      <c r="T40" s="24"/>
    </row>
    <row r="41" spans="1:20" s="58" customFormat="1" ht="21.75" customHeight="1" x14ac:dyDescent="0.25">
      <c r="A41" s="106"/>
      <c r="B41" s="106"/>
      <c r="C41" s="106"/>
      <c r="D41" s="106"/>
      <c r="E41" s="117" t="s">
        <v>20</v>
      </c>
      <c r="F41" s="114"/>
      <c r="G41" s="81" t="s">
        <v>86</v>
      </c>
      <c r="H41" s="90" t="s">
        <v>87</v>
      </c>
      <c r="I41" s="15" t="s">
        <v>38</v>
      </c>
      <c r="J41" s="17">
        <v>31.9</v>
      </c>
      <c r="K41" s="17">
        <v>30.9</v>
      </c>
      <c r="L41" s="17">
        <v>29</v>
      </c>
      <c r="M41" s="17">
        <v>28.1</v>
      </c>
      <c r="N41" s="17">
        <v>27</v>
      </c>
      <c r="O41" s="17">
        <v>26.5</v>
      </c>
      <c r="P41" s="17">
        <v>25.6</v>
      </c>
      <c r="Q41" s="17">
        <v>24.8</v>
      </c>
      <c r="R41" s="81" t="s">
        <v>306</v>
      </c>
      <c r="S41" s="83"/>
      <c r="T41" s="57"/>
    </row>
    <row r="42" spans="1:20" s="58" customFormat="1" ht="20.25" customHeight="1" x14ac:dyDescent="0.25">
      <c r="A42" s="106"/>
      <c r="B42" s="106"/>
      <c r="C42" s="106"/>
      <c r="D42" s="106"/>
      <c r="E42" s="117"/>
      <c r="F42" s="114"/>
      <c r="G42" s="81"/>
      <c r="H42" s="90"/>
      <c r="I42" s="15" t="s">
        <v>39</v>
      </c>
      <c r="J42" s="17">
        <v>43.1</v>
      </c>
      <c r="K42" s="17">
        <v>38.6</v>
      </c>
      <c r="L42" s="20">
        <v>37.200000000000003</v>
      </c>
      <c r="M42" s="20">
        <v>28.2</v>
      </c>
      <c r="N42" s="20" t="s">
        <v>45</v>
      </c>
      <c r="O42" s="20" t="s">
        <v>45</v>
      </c>
      <c r="P42" s="20" t="s">
        <v>45</v>
      </c>
      <c r="Q42" s="20" t="s">
        <v>45</v>
      </c>
      <c r="R42" s="81"/>
      <c r="S42" s="83"/>
      <c r="T42" s="57"/>
    </row>
    <row r="43" spans="1:20" s="58" customFormat="1" ht="23.25" customHeight="1" x14ac:dyDescent="0.25">
      <c r="A43" s="106"/>
      <c r="B43" s="106"/>
      <c r="C43" s="106"/>
      <c r="D43" s="106"/>
      <c r="E43" s="117"/>
      <c r="F43" s="114"/>
      <c r="G43" s="81"/>
      <c r="H43" s="90"/>
      <c r="I43" s="15" t="s">
        <v>40</v>
      </c>
      <c r="J43" s="28">
        <f>(J42-J41)/J41</f>
        <v>0.35109717868338569</v>
      </c>
      <c r="K43" s="28">
        <f t="shared" ref="K43:L43" si="11">(K42-K41)/K41</f>
        <v>0.24919093851132695</v>
      </c>
      <c r="L43" s="28">
        <f t="shared" si="11"/>
        <v>0.28275862068965529</v>
      </c>
      <c r="M43" s="59">
        <f>(M42-M41)/M41</f>
        <v>3.5587188612098883E-3</v>
      </c>
      <c r="N43" s="20" t="s">
        <v>45</v>
      </c>
      <c r="O43" s="20" t="s">
        <v>45</v>
      </c>
      <c r="P43" s="20" t="s">
        <v>45</v>
      </c>
      <c r="Q43" s="20" t="s">
        <v>45</v>
      </c>
      <c r="R43" s="81"/>
      <c r="S43" s="83"/>
      <c r="T43" s="57"/>
    </row>
    <row r="44" spans="1:20" s="8" customFormat="1" ht="23.25" customHeight="1" x14ac:dyDescent="0.25">
      <c r="A44" s="106"/>
      <c r="B44" s="106"/>
      <c r="C44" s="106"/>
      <c r="D44" s="106"/>
      <c r="E44" s="106" t="s">
        <v>21</v>
      </c>
      <c r="F44" s="114"/>
      <c r="G44" s="81" t="s">
        <v>122</v>
      </c>
      <c r="H44" s="80" t="s">
        <v>106</v>
      </c>
      <c r="I44" s="21" t="s">
        <v>38</v>
      </c>
      <c r="J44" s="17">
        <v>2.2000000000000002</v>
      </c>
      <c r="K44" s="14">
        <v>2.2000000000000002</v>
      </c>
      <c r="L44" s="14">
        <v>2.2999999999999998</v>
      </c>
      <c r="M44" s="31">
        <v>2.3199999999999998</v>
      </c>
      <c r="N44" s="31">
        <v>2.27</v>
      </c>
      <c r="O44" s="31">
        <v>2.27</v>
      </c>
      <c r="P44" s="31">
        <v>2.8</v>
      </c>
      <c r="Q44" s="31">
        <v>3</v>
      </c>
      <c r="R44" s="83" t="s">
        <v>307</v>
      </c>
      <c r="S44" s="83"/>
      <c r="T44" s="24"/>
    </row>
    <row r="45" spans="1:20" s="8" customFormat="1" ht="20.25" customHeight="1" x14ac:dyDescent="0.25">
      <c r="A45" s="106"/>
      <c r="B45" s="106"/>
      <c r="C45" s="106"/>
      <c r="D45" s="106"/>
      <c r="E45" s="106"/>
      <c r="F45" s="114"/>
      <c r="G45" s="81"/>
      <c r="H45" s="80"/>
      <c r="I45" s="21" t="s">
        <v>39</v>
      </c>
      <c r="J45" s="17">
        <v>2.2000000000000002</v>
      </c>
      <c r="K45" s="17">
        <v>2.2000000000000002</v>
      </c>
      <c r="L45" s="13">
        <v>2.2000000000000002</v>
      </c>
      <c r="M45" s="13">
        <v>2.15</v>
      </c>
      <c r="N45" s="13" t="s">
        <v>45</v>
      </c>
      <c r="O45" s="13" t="s">
        <v>45</v>
      </c>
      <c r="P45" s="13" t="s">
        <v>45</v>
      </c>
      <c r="Q45" s="13" t="s">
        <v>45</v>
      </c>
      <c r="R45" s="83"/>
      <c r="S45" s="83"/>
      <c r="T45" s="24"/>
    </row>
    <row r="46" spans="1:20" s="8" customFormat="1" ht="21.75" customHeight="1" x14ac:dyDescent="0.25">
      <c r="A46" s="106"/>
      <c r="B46" s="106"/>
      <c r="C46" s="106"/>
      <c r="D46" s="106"/>
      <c r="E46" s="106"/>
      <c r="F46" s="114"/>
      <c r="G46" s="81"/>
      <c r="H46" s="80"/>
      <c r="I46" s="21" t="s">
        <v>40</v>
      </c>
      <c r="J46" s="28">
        <f>(J45-J44)/J44</f>
        <v>0</v>
      </c>
      <c r="K46" s="4">
        <f t="shared" ref="K46:M46" si="12">(K45-K44)/K44</f>
        <v>0</v>
      </c>
      <c r="L46" s="4">
        <f t="shared" si="12"/>
        <v>-4.3478260869565064E-2</v>
      </c>
      <c r="M46" s="4">
        <f t="shared" si="12"/>
        <v>-7.3275862068965497E-2</v>
      </c>
      <c r="N46" s="13" t="s">
        <v>45</v>
      </c>
      <c r="O46" s="13" t="s">
        <v>45</v>
      </c>
      <c r="P46" s="13" t="s">
        <v>45</v>
      </c>
      <c r="Q46" s="13" t="s">
        <v>45</v>
      </c>
      <c r="R46" s="83"/>
      <c r="S46" s="83"/>
      <c r="T46" s="24"/>
    </row>
    <row r="47" spans="1:20" s="8" customFormat="1" ht="48.75" customHeight="1" x14ac:dyDescent="0.25">
      <c r="A47" s="106"/>
      <c r="B47" s="106"/>
      <c r="C47" s="106"/>
      <c r="D47" s="106"/>
      <c r="E47" s="106" t="s">
        <v>22</v>
      </c>
      <c r="F47" s="114"/>
      <c r="G47" s="94" t="s">
        <v>322</v>
      </c>
      <c r="H47" s="80" t="s">
        <v>87</v>
      </c>
      <c r="I47" s="21" t="s">
        <v>38</v>
      </c>
      <c r="J47" s="14">
        <v>165.3</v>
      </c>
      <c r="K47" s="14">
        <v>150.6</v>
      </c>
      <c r="L47" s="14">
        <v>137</v>
      </c>
      <c r="M47" s="14">
        <v>159.6</v>
      </c>
      <c r="N47" s="14">
        <v>200</v>
      </c>
      <c r="O47" s="14">
        <v>200</v>
      </c>
      <c r="P47" s="14">
        <v>200</v>
      </c>
      <c r="Q47" s="14">
        <v>200</v>
      </c>
      <c r="R47" s="83" t="s">
        <v>328</v>
      </c>
      <c r="S47" s="83"/>
      <c r="T47" s="24"/>
    </row>
    <row r="48" spans="1:20" s="8" customFormat="1" ht="48.75" customHeight="1" x14ac:dyDescent="0.25">
      <c r="A48" s="106"/>
      <c r="B48" s="106"/>
      <c r="C48" s="106"/>
      <c r="D48" s="106"/>
      <c r="E48" s="106"/>
      <c r="F48" s="114"/>
      <c r="G48" s="95"/>
      <c r="H48" s="80"/>
      <c r="I48" s="21" t="s">
        <v>39</v>
      </c>
      <c r="J48" s="17">
        <v>167.4</v>
      </c>
      <c r="K48" s="14">
        <v>165.2</v>
      </c>
      <c r="L48" s="13">
        <v>172.2</v>
      </c>
      <c r="M48" s="20">
        <v>167.7</v>
      </c>
      <c r="N48" s="13" t="s">
        <v>45</v>
      </c>
      <c r="O48" s="13" t="s">
        <v>45</v>
      </c>
      <c r="P48" s="13" t="s">
        <v>45</v>
      </c>
      <c r="Q48" s="13" t="s">
        <v>45</v>
      </c>
      <c r="R48" s="83"/>
      <c r="S48" s="83"/>
      <c r="T48" s="24"/>
    </row>
    <row r="49" spans="1:20" s="8" customFormat="1" ht="48.75" customHeight="1" x14ac:dyDescent="0.25">
      <c r="A49" s="106"/>
      <c r="B49" s="106"/>
      <c r="C49" s="106"/>
      <c r="D49" s="106"/>
      <c r="E49" s="106"/>
      <c r="F49" s="114"/>
      <c r="G49" s="96"/>
      <c r="H49" s="80"/>
      <c r="I49" s="21" t="s">
        <v>40</v>
      </c>
      <c r="J49" s="28">
        <f>(J48-J47)/J47</f>
        <v>1.27041742286751E-2</v>
      </c>
      <c r="K49" s="4">
        <f t="shared" ref="K49:M49" si="13">(K48-K47)/K47</f>
        <v>9.694555112881803E-2</v>
      </c>
      <c r="L49" s="4">
        <f t="shared" si="13"/>
        <v>0.25693430656934296</v>
      </c>
      <c r="M49" s="4">
        <f t="shared" si="13"/>
        <v>5.075187969924809E-2</v>
      </c>
      <c r="N49" s="13" t="s">
        <v>45</v>
      </c>
      <c r="O49" s="13" t="s">
        <v>45</v>
      </c>
      <c r="P49" s="13" t="s">
        <v>45</v>
      </c>
      <c r="Q49" s="13" t="s">
        <v>45</v>
      </c>
      <c r="R49" s="83"/>
      <c r="S49" s="83"/>
      <c r="T49" s="24"/>
    </row>
    <row r="50" spans="1:20" s="8" customFormat="1" ht="37.5" customHeight="1" x14ac:dyDescent="0.25">
      <c r="A50" s="106"/>
      <c r="B50" s="106"/>
      <c r="C50" s="106"/>
      <c r="D50" s="106"/>
      <c r="E50" s="106" t="s">
        <v>23</v>
      </c>
      <c r="F50" s="114"/>
      <c r="G50" s="83" t="s">
        <v>323</v>
      </c>
      <c r="H50" s="80" t="s">
        <v>87</v>
      </c>
      <c r="I50" s="21" t="s">
        <v>38</v>
      </c>
      <c r="J50" s="14">
        <v>98.5</v>
      </c>
      <c r="K50" s="14">
        <v>89.8</v>
      </c>
      <c r="L50" s="14">
        <v>79.900000000000006</v>
      </c>
      <c r="M50" s="14">
        <v>86.3</v>
      </c>
      <c r="N50" s="14">
        <v>100</v>
      </c>
      <c r="O50" s="14">
        <v>100</v>
      </c>
      <c r="P50" s="14">
        <v>100</v>
      </c>
      <c r="Q50" s="14">
        <v>100</v>
      </c>
      <c r="R50" s="83" t="s">
        <v>328</v>
      </c>
      <c r="S50" s="83"/>
      <c r="T50" s="24"/>
    </row>
    <row r="51" spans="1:20" s="8" customFormat="1" ht="37.5" customHeight="1" x14ac:dyDescent="0.25">
      <c r="A51" s="106"/>
      <c r="B51" s="106"/>
      <c r="C51" s="106"/>
      <c r="D51" s="106"/>
      <c r="E51" s="106"/>
      <c r="F51" s="114"/>
      <c r="G51" s="83"/>
      <c r="H51" s="80"/>
      <c r="I51" s="21" t="s">
        <v>39</v>
      </c>
      <c r="J51" s="17">
        <v>99.8</v>
      </c>
      <c r="K51" s="14">
        <v>101.7</v>
      </c>
      <c r="L51" s="20">
        <v>108.8</v>
      </c>
      <c r="M51" s="20">
        <v>107.2</v>
      </c>
      <c r="N51" s="13" t="s">
        <v>45</v>
      </c>
      <c r="O51" s="13" t="s">
        <v>45</v>
      </c>
      <c r="P51" s="13" t="s">
        <v>45</v>
      </c>
      <c r="Q51" s="13" t="s">
        <v>45</v>
      </c>
      <c r="R51" s="83"/>
      <c r="S51" s="83"/>
      <c r="T51" s="24"/>
    </row>
    <row r="52" spans="1:20" s="9" customFormat="1" ht="37.5" customHeight="1" x14ac:dyDescent="0.25">
      <c r="A52" s="106"/>
      <c r="B52" s="106"/>
      <c r="C52" s="106"/>
      <c r="D52" s="106"/>
      <c r="E52" s="106"/>
      <c r="F52" s="114"/>
      <c r="G52" s="83"/>
      <c r="H52" s="80"/>
      <c r="I52" s="21" t="s">
        <v>40</v>
      </c>
      <c r="J52" s="28">
        <f>(J51-J50)/J50</f>
        <v>1.3197969543147179E-2</v>
      </c>
      <c r="K52" s="4">
        <f t="shared" ref="K52:M52" si="14">(K51-K50)/K50</f>
        <v>0.1325167037861916</v>
      </c>
      <c r="L52" s="4">
        <f t="shared" si="14"/>
        <v>0.36170212765957432</v>
      </c>
      <c r="M52" s="4">
        <f t="shared" si="14"/>
        <v>0.24217844727694099</v>
      </c>
      <c r="N52" s="13" t="s">
        <v>45</v>
      </c>
      <c r="O52" s="13" t="s">
        <v>45</v>
      </c>
      <c r="P52" s="13" t="s">
        <v>45</v>
      </c>
      <c r="Q52" s="13" t="s">
        <v>45</v>
      </c>
      <c r="R52" s="83"/>
      <c r="S52" s="83"/>
      <c r="T52" s="25"/>
    </row>
    <row r="53" spans="1:20" s="8" customFormat="1" ht="102" customHeight="1" x14ac:dyDescent="0.25">
      <c r="A53" s="106"/>
      <c r="B53" s="106"/>
      <c r="C53" s="106"/>
      <c r="D53" s="106"/>
      <c r="E53" s="106" t="s">
        <v>24</v>
      </c>
      <c r="F53" s="114"/>
      <c r="G53" s="83" t="s">
        <v>324</v>
      </c>
      <c r="H53" s="80" t="s">
        <v>87</v>
      </c>
      <c r="I53" s="21" t="s">
        <v>38</v>
      </c>
      <c r="J53" s="14">
        <v>60.2</v>
      </c>
      <c r="K53" s="14">
        <v>54.9</v>
      </c>
      <c r="L53" s="13">
        <v>52.4</v>
      </c>
      <c r="M53" s="13">
        <v>70.5</v>
      </c>
      <c r="N53" s="13">
        <v>100</v>
      </c>
      <c r="O53" s="13">
        <v>100</v>
      </c>
      <c r="P53" s="13">
        <v>100</v>
      </c>
      <c r="Q53" s="13">
        <v>100</v>
      </c>
      <c r="R53" s="112" t="s">
        <v>327</v>
      </c>
      <c r="S53" s="83"/>
      <c r="T53" s="24"/>
    </row>
    <row r="54" spans="1:20" s="8" customFormat="1" ht="102" customHeight="1" x14ac:dyDescent="0.25">
      <c r="A54" s="106"/>
      <c r="B54" s="106"/>
      <c r="C54" s="106"/>
      <c r="D54" s="106"/>
      <c r="E54" s="106"/>
      <c r="F54" s="114"/>
      <c r="G54" s="83"/>
      <c r="H54" s="80"/>
      <c r="I54" s="21" t="s">
        <v>39</v>
      </c>
      <c r="J54" s="17">
        <v>61</v>
      </c>
      <c r="K54" s="14">
        <v>65.400000000000006</v>
      </c>
      <c r="L54" s="20">
        <v>73.8</v>
      </c>
      <c r="M54" s="20">
        <v>70.3</v>
      </c>
      <c r="N54" s="13" t="s">
        <v>45</v>
      </c>
      <c r="O54" s="13" t="s">
        <v>45</v>
      </c>
      <c r="P54" s="13" t="s">
        <v>45</v>
      </c>
      <c r="Q54" s="13" t="s">
        <v>45</v>
      </c>
      <c r="R54" s="112"/>
      <c r="S54" s="83"/>
      <c r="T54" s="24"/>
    </row>
    <row r="55" spans="1:20" s="9" customFormat="1" ht="102" customHeight="1" x14ac:dyDescent="0.25">
      <c r="A55" s="106"/>
      <c r="B55" s="106"/>
      <c r="C55" s="106"/>
      <c r="D55" s="106"/>
      <c r="E55" s="106"/>
      <c r="F55" s="114"/>
      <c r="G55" s="83"/>
      <c r="H55" s="80"/>
      <c r="I55" s="21" t="s">
        <v>40</v>
      </c>
      <c r="J55" s="28">
        <f>(J54-J53)/J53</f>
        <v>1.328903654485045E-2</v>
      </c>
      <c r="K55" s="4">
        <f>(K54-K53)/K53</f>
        <v>0.19125683060109303</v>
      </c>
      <c r="L55" s="4">
        <f>(L54-L53)/L53</f>
        <v>0.40839694656488545</v>
      </c>
      <c r="M55" s="39">
        <f>(M54-M53)/M53</f>
        <v>-2.836879432624154E-3</v>
      </c>
      <c r="N55" s="13" t="s">
        <v>45</v>
      </c>
      <c r="O55" s="13" t="s">
        <v>45</v>
      </c>
      <c r="P55" s="13" t="s">
        <v>45</v>
      </c>
      <c r="Q55" s="13" t="s">
        <v>45</v>
      </c>
      <c r="R55" s="112"/>
      <c r="S55" s="83"/>
      <c r="T55" s="25"/>
    </row>
    <row r="56" spans="1:20" s="1" customFormat="1" x14ac:dyDescent="0.25">
      <c r="A56" s="89" t="s">
        <v>123</v>
      </c>
      <c r="B56" s="89"/>
      <c r="C56" s="89"/>
      <c r="D56" s="89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</row>
    <row r="57" spans="1:20" s="3" customFormat="1" ht="31.5" customHeight="1" x14ac:dyDescent="0.25">
      <c r="A57" s="79" t="s">
        <v>8</v>
      </c>
      <c r="B57" s="79" t="s">
        <v>6</v>
      </c>
      <c r="C57" s="79" t="s">
        <v>7</v>
      </c>
      <c r="D57" s="79" t="s">
        <v>7</v>
      </c>
      <c r="E57" s="79" t="s">
        <v>25</v>
      </c>
      <c r="F57" s="118" t="s">
        <v>88</v>
      </c>
      <c r="G57" s="81" t="s">
        <v>89</v>
      </c>
      <c r="H57" s="80" t="s">
        <v>87</v>
      </c>
      <c r="I57" s="21" t="s">
        <v>38</v>
      </c>
      <c r="J57" s="17">
        <v>23</v>
      </c>
      <c r="K57" s="14">
        <v>23</v>
      </c>
      <c r="L57" s="14">
        <v>23</v>
      </c>
      <c r="M57" s="14">
        <v>23.1</v>
      </c>
      <c r="N57" s="14">
        <v>23.2</v>
      </c>
      <c r="O57" s="14">
        <v>23.3</v>
      </c>
      <c r="P57" s="14">
        <v>23.4</v>
      </c>
      <c r="Q57" s="14">
        <v>23.5</v>
      </c>
      <c r="R57" s="83" t="s">
        <v>314</v>
      </c>
      <c r="S57" s="83" t="s">
        <v>70</v>
      </c>
    </row>
    <row r="58" spans="1:20" s="1" customFormat="1" ht="31.5" customHeight="1" x14ac:dyDescent="0.25">
      <c r="A58" s="79"/>
      <c r="B58" s="79"/>
      <c r="C58" s="79"/>
      <c r="D58" s="79"/>
      <c r="E58" s="79"/>
      <c r="F58" s="92"/>
      <c r="G58" s="81"/>
      <c r="H58" s="80"/>
      <c r="I58" s="21" t="s">
        <v>39</v>
      </c>
      <c r="J58" s="17">
        <v>20.100000000000001</v>
      </c>
      <c r="K58" s="21">
        <v>22.4</v>
      </c>
      <c r="L58" s="21">
        <v>22.3</v>
      </c>
      <c r="M58" s="43">
        <v>22.5</v>
      </c>
      <c r="N58" s="21" t="s">
        <v>45</v>
      </c>
      <c r="O58" s="21" t="s">
        <v>45</v>
      </c>
      <c r="P58" s="21" t="s">
        <v>45</v>
      </c>
      <c r="Q58" s="21" t="s">
        <v>45</v>
      </c>
      <c r="R58" s="83"/>
      <c r="S58" s="83"/>
    </row>
    <row r="59" spans="1:20" s="1" customFormat="1" ht="31.5" customHeight="1" x14ac:dyDescent="0.25">
      <c r="A59" s="79"/>
      <c r="B59" s="79"/>
      <c r="C59" s="79"/>
      <c r="D59" s="79"/>
      <c r="E59" s="79"/>
      <c r="F59" s="93"/>
      <c r="G59" s="81"/>
      <c r="H59" s="80"/>
      <c r="I59" s="21" t="s">
        <v>40</v>
      </c>
      <c r="J59" s="28">
        <f>(J58-J57)/J57</f>
        <v>-0.12608695652173907</v>
      </c>
      <c r="K59" s="4">
        <f t="shared" ref="K59:M59" si="15">(K58-K57)/K57</f>
        <v>-2.6086956521739191E-2</v>
      </c>
      <c r="L59" s="4">
        <f t="shared" si="15"/>
        <v>-3.0434782608695622E-2</v>
      </c>
      <c r="M59" s="4">
        <f t="shared" si="15"/>
        <v>-2.5974025974026035E-2</v>
      </c>
      <c r="N59" s="4" t="str">
        <f t="shared" ref="N59:Q59" si="16">IFERROR(N58/N57,"Х")</f>
        <v>Х</v>
      </c>
      <c r="O59" s="4" t="str">
        <f t="shared" si="16"/>
        <v>Х</v>
      </c>
      <c r="P59" s="4" t="str">
        <f t="shared" si="16"/>
        <v>Х</v>
      </c>
      <c r="Q59" s="4" t="str">
        <f t="shared" si="16"/>
        <v>Х</v>
      </c>
      <c r="R59" s="83"/>
      <c r="S59" s="83"/>
    </row>
    <row r="60" spans="1:20" s="61" customFormat="1" ht="48.75" customHeight="1" x14ac:dyDescent="0.25">
      <c r="A60" s="88" t="s">
        <v>8</v>
      </c>
      <c r="B60" s="88" t="s">
        <v>6</v>
      </c>
      <c r="C60" s="88" t="s">
        <v>8</v>
      </c>
      <c r="D60" s="88" t="s">
        <v>7</v>
      </c>
      <c r="E60" s="88" t="s">
        <v>26</v>
      </c>
      <c r="F60" s="83" t="s">
        <v>157</v>
      </c>
      <c r="G60" s="81" t="s">
        <v>325</v>
      </c>
      <c r="H60" s="90" t="s">
        <v>87</v>
      </c>
      <c r="I60" s="15" t="s">
        <v>38</v>
      </c>
      <c r="J60" s="17">
        <v>60</v>
      </c>
      <c r="K60" s="17">
        <v>70</v>
      </c>
      <c r="L60" s="17">
        <v>90</v>
      </c>
      <c r="M60" s="60">
        <v>94.8</v>
      </c>
      <c r="N60" s="60">
        <v>94.85</v>
      </c>
      <c r="O60" s="60">
        <v>94.9</v>
      </c>
      <c r="P60" s="60">
        <v>94.95</v>
      </c>
      <c r="Q60" s="60">
        <v>95</v>
      </c>
      <c r="R60" s="81" t="s">
        <v>295</v>
      </c>
      <c r="S60" s="83"/>
    </row>
    <row r="61" spans="1:20" s="61" customFormat="1" ht="49.5" customHeight="1" x14ac:dyDescent="0.25">
      <c r="A61" s="88"/>
      <c r="B61" s="88"/>
      <c r="C61" s="88"/>
      <c r="D61" s="88"/>
      <c r="E61" s="88"/>
      <c r="F61" s="83"/>
      <c r="G61" s="81"/>
      <c r="H61" s="90"/>
      <c r="I61" s="15" t="s">
        <v>39</v>
      </c>
      <c r="J61" s="15">
        <v>97.2</v>
      </c>
      <c r="K61" s="15">
        <v>96.4</v>
      </c>
      <c r="L61" s="15">
        <v>95.2</v>
      </c>
      <c r="M61" s="16">
        <v>84.4</v>
      </c>
      <c r="N61" s="15" t="s">
        <v>45</v>
      </c>
      <c r="O61" s="15" t="s">
        <v>45</v>
      </c>
      <c r="P61" s="15" t="s">
        <v>45</v>
      </c>
      <c r="Q61" s="15" t="s">
        <v>45</v>
      </c>
      <c r="R61" s="119"/>
      <c r="S61" s="83"/>
    </row>
    <row r="62" spans="1:20" s="61" customFormat="1" ht="45" customHeight="1" x14ac:dyDescent="0.25">
      <c r="A62" s="88"/>
      <c r="B62" s="88"/>
      <c r="C62" s="88"/>
      <c r="D62" s="88"/>
      <c r="E62" s="88"/>
      <c r="F62" s="83"/>
      <c r="G62" s="81"/>
      <c r="H62" s="90"/>
      <c r="I62" s="15" t="s">
        <v>40</v>
      </c>
      <c r="J62" s="28">
        <f>(J61-J60)/J60</f>
        <v>0.62</v>
      </c>
      <c r="K62" s="28">
        <f>(K61-K60)/K60</f>
        <v>0.37714285714285722</v>
      </c>
      <c r="L62" s="28">
        <f>(L61-L60)/L60</f>
        <v>5.777777777777781E-2</v>
      </c>
      <c r="M62" s="28">
        <f>(M61-M60)/M60</f>
        <v>-0.10970464135021088</v>
      </c>
      <c r="N62" s="28" t="str">
        <f t="shared" ref="N62:Q62" si="17">IFERROR(N61/N60,"Х")</f>
        <v>Х</v>
      </c>
      <c r="O62" s="28" t="str">
        <f t="shared" si="17"/>
        <v>Х</v>
      </c>
      <c r="P62" s="28" t="str">
        <f t="shared" si="17"/>
        <v>Х</v>
      </c>
      <c r="Q62" s="28" t="str">
        <f t="shared" si="17"/>
        <v>Х</v>
      </c>
      <c r="R62" s="119"/>
      <c r="S62" s="83"/>
    </row>
    <row r="63" spans="1:20" s="1" customFormat="1" ht="23.25" customHeight="1" x14ac:dyDescent="0.25">
      <c r="A63" s="79" t="s">
        <v>8</v>
      </c>
      <c r="B63" s="79" t="s">
        <v>6</v>
      </c>
      <c r="C63" s="79" t="s">
        <v>8</v>
      </c>
      <c r="D63" s="79" t="s">
        <v>8</v>
      </c>
      <c r="E63" s="79" t="s">
        <v>27</v>
      </c>
      <c r="F63" s="83"/>
      <c r="G63" s="81" t="s">
        <v>124</v>
      </c>
      <c r="H63" s="80" t="s">
        <v>125</v>
      </c>
      <c r="I63" s="21" t="s">
        <v>38</v>
      </c>
      <c r="J63" s="20">
        <v>2148239</v>
      </c>
      <c r="K63" s="13">
        <v>2193728</v>
      </c>
      <c r="L63" s="13">
        <v>2285845</v>
      </c>
      <c r="M63" s="13">
        <v>2329306</v>
      </c>
      <c r="N63" s="13">
        <v>2372645</v>
      </c>
      <c r="O63" s="13">
        <v>2416576</v>
      </c>
      <c r="P63" s="13">
        <v>2458144</v>
      </c>
      <c r="Q63" s="13">
        <v>2500250</v>
      </c>
      <c r="R63" s="83" t="s">
        <v>217</v>
      </c>
      <c r="S63" s="83"/>
    </row>
    <row r="64" spans="1:20" s="1" customFormat="1" ht="21" customHeight="1" x14ac:dyDescent="0.25">
      <c r="A64" s="79"/>
      <c r="B64" s="79"/>
      <c r="C64" s="79"/>
      <c r="D64" s="79"/>
      <c r="E64" s="79"/>
      <c r="F64" s="83"/>
      <c r="G64" s="81"/>
      <c r="H64" s="80"/>
      <c r="I64" s="21" t="s">
        <v>39</v>
      </c>
      <c r="J64" s="45">
        <v>2156796</v>
      </c>
      <c r="K64" s="37">
        <v>2575375</v>
      </c>
      <c r="L64" s="37">
        <v>2674659</v>
      </c>
      <c r="M64" s="43">
        <v>2733432</v>
      </c>
      <c r="N64" s="21" t="s">
        <v>45</v>
      </c>
      <c r="O64" s="21" t="s">
        <v>45</v>
      </c>
      <c r="P64" s="21" t="s">
        <v>45</v>
      </c>
      <c r="Q64" s="21" t="s">
        <v>45</v>
      </c>
      <c r="R64" s="83"/>
      <c r="S64" s="83"/>
    </row>
    <row r="65" spans="1:19" s="1" customFormat="1" ht="18.75" customHeight="1" x14ac:dyDescent="0.25">
      <c r="A65" s="79"/>
      <c r="B65" s="79"/>
      <c r="C65" s="79"/>
      <c r="D65" s="79"/>
      <c r="E65" s="79"/>
      <c r="F65" s="83"/>
      <c r="G65" s="81"/>
      <c r="H65" s="80"/>
      <c r="I65" s="21" t="s">
        <v>40</v>
      </c>
      <c r="J65" s="28">
        <f t="shared" ref="J65:M65" si="18">(J64-J63)/J63</f>
        <v>3.9832625699468263E-3</v>
      </c>
      <c r="K65" s="4">
        <f t="shared" si="18"/>
        <v>0.17397188712547773</v>
      </c>
      <c r="L65" s="4">
        <f t="shared" si="18"/>
        <v>0.17009639761226156</v>
      </c>
      <c r="M65" s="4">
        <f t="shared" si="18"/>
        <v>0.17349631177698421</v>
      </c>
      <c r="N65" s="4" t="str">
        <f t="shared" ref="N65:Q65" si="19">IFERROR(N64/N63,"Х")</f>
        <v>Х</v>
      </c>
      <c r="O65" s="4" t="str">
        <f t="shared" si="19"/>
        <v>Х</v>
      </c>
      <c r="P65" s="4" t="str">
        <f t="shared" si="19"/>
        <v>Х</v>
      </c>
      <c r="Q65" s="4" t="str">
        <f t="shared" si="19"/>
        <v>Х</v>
      </c>
      <c r="R65" s="83"/>
      <c r="S65" s="83"/>
    </row>
    <row r="66" spans="1:19" s="1" customFormat="1" ht="42" customHeight="1" x14ac:dyDescent="0.25">
      <c r="A66" s="79" t="s">
        <v>8</v>
      </c>
      <c r="B66" s="79" t="s">
        <v>6</v>
      </c>
      <c r="C66" s="79" t="s">
        <v>8</v>
      </c>
      <c r="D66" s="79" t="s">
        <v>9</v>
      </c>
      <c r="E66" s="79" t="s">
        <v>28</v>
      </c>
      <c r="F66" s="83"/>
      <c r="G66" s="81" t="s">
        <v>126</v>
      </c>
      <c r="H66" s="80" t="s">
        <v>106</v>
      </c>
      <c r="I66" s="38" t="s">
        <v>38</v>
      </c>
      <c r="J66" s="20">
        <v>666159</v>
      </c>
      <c r="K66" s="13">
        <v>464867</v>
      </c>
      <c r="L66" s="13">
        <v>479930</v>
      </c>
      <c r="M66" s="13">
        <v>480159</v>
      </c>
      <c r="N66" s="13">
        <v>480526</v>
      </c>
      <c r="O66" s="13">
        <v>486160</v>
      </c>
      <c r="P66" s="13">
        <v>493298</v>
      </c>
      <c r="Q66" s="13">
        <v>497881</v>
      </c>
      <c r="R66" s="83" t="s">
        <v>255</v>
      </c>
      <c r="S66" s="83"/>
    </row>
    <row r="67" spans="1:19" s="1" customFormat="1" ht="42" customHeight="1" x14ac:dyDescent="0.25">
      <c r="A67" s="79"/>
      <c r="B67" s="79"/>
      <c r="C67" s="79"/>
      <c r="D67" s="79"/>
      <c r="E67" s="79"/>
      <c r="F67" s="83"/>
      <c r="G67" s="81"/>
      <c r="H67" s="80"/>
      <c r="I67" s="38" t="s">
        <v>39</v>
      </c>
      <c r="J67" s="20" t="s">
        <v>45</v>
      </c>
      <c r="K67" s="13" t="s">
        <v>45</v>
      </c>
      <c r="L67" s="13">
        <v>730013</v>
      </c>
      <c r="M67" s="37">
        <v>814982</v>
      </c>
      <c r="N67" s="37" t="s">
        <v>45</v>
      </c>
      <c r="O67" s="37" t="s">
        <v>45</v>
      </c>
      <c r="P67" s="37" t="s">
        <v>45</v>
      </c>
      <c r="Q67" s="37" t="s">
        <v>45</v>
      </c>
      <c r="R67" s="83"/>
      <c r="S67" s="83"/>
    </row>
    <row r="68" spans="1:19" s="1" customFormat="1" ht="42" customHeight="1" x14ac:dyDescent="0.25">
      <c r="A68" s="79"/>
      <c r="B68" s="79"/>
      <c r="C68" s="79"/>
      <c r="D68" s="79"/>
      <c r="E68" s="79"/>
      <c r="F68" s="83"/>
      <c r="G68" s="81"/>
      <c r="H68" s="80"/>
      <c r="I68" s="38" t="s">
        <v>40</v>
      </c>
      <c r="J68" s="28" t="s">
        <v>45</v>
      </c>
      <c r="K68" s="4" t="s">
        <v>45</v>
      </c>
      <c r="L68" s="4">
        <f t="shared" ref="L68" si="20">(L67-L66)/L66</f>
        <v>0.52108224116016921</v>
      </c>
      <c r="M68" s="4">
        <f t="shared" ref="M68:Q68" si="21">IFERROR(M67/M66,"Х")</f>
        <v>1.6973169304334605</v>
      </c>
      <c r="N68" s="4" t="str">
        <f t="shared" si="21"/>
        <v>Х</v>
      </c>
      <c r="O68" s="4" t="str">
        <f t="shared" si="21"/>
        <v>Х</v>
      </c>
      <c r="P68" s="4" t="str">
        <f t="shared" si="21"/>
        <v>Х</v>
      </c>
      <c r="Q68" s="4" t="str">
        <f t="shared" si="21"/>
        <v>Х</v>
      </c>
      <c r="R68" s="83"/>
      <c r="S68" s="83"/>
    </row>
    <row r="69" spans="1:19" s="1" customFormat="1" ht="29.25" customHeight="1" x14ac:dyDescent="0.25">
      <c r="A69" s="79" t="s">
        <v>8</v>
      </c>
      <c r="B69" s="79" t="s">
        <v>6</v>
      </c>
      <c r="C69" s="79" t="s">
        <v>8</v>
      </c>
      <c r="D69" s="79" t="s">
        <v>10</v>
      </c>
      <c r="E69" s="79" t="s">
        <v>29</v>
      </c>
      <c r="F69" s="83"/>
      <c r="G69" s="81" t="s">
        <v>282</v>
      </c>
      <c r="H69" s="80" t="s">
        <v>106</v>
      </c>
      <c r="I69" s="21" t="s">
        <v>38</v>
      </c>
      <c r="J69" s="20">
        <v>2143</v>
      </c>
      <c r="K69" s="13">
        <v>2714</v>
      </c>
      <c r="L69" s="13">
        <v>2910</v>
      </c>
      <c r="M69" s="13">
        <v>3110</v>
      </c>
      <c r="N69" s="13">
        <v>3300</v>
      </c>
      <c r="O69" s="13">
        <v>3500</v>
      </c>
      <c r="P69" s="13">
        <v>3650</v>
      </c>
      <c r="Q69" s="13">
        <v>3750</v>
      </c>
      <c r="R69" s="83" t="s">
        <v>283</v>
      </c>
      <c r="S69" s="83"/>
    </row>
    <row r="70" spans="1:19" s="1" customFormat="1" ht="28.5" customHeight="1" x14ac:dyDescent="0.25">
      <c r="A70" s="79"/>
      <c r="B70" s="79"/>
      <c r="C70" s="79"/>
      <c r="D70" s="79"/>
      <c r="E70" s="79"/>
      <c r="F70" s="83"/>
      <c r="G70" s="81"/>
      <c r="H70" s="80"/>
      <c r="I70" s="21" t="s">
        <v>39</v>
      </c>
      <c r="J70" s="20">
        <v>1678</v>
      </c>
      <c r="K70" s="13">
        <v>2056</v>
      </c>
      <c r="L70" s="13">
        <v>2301</v>
      </c>
      <c r="M70" s="37">
        <v>2761</v>
      </c>
      <c r="N70" s="37" t="s">
        <v>45</v>
      </c>
      <c r="O70" s="37" t="s">
        <v>45</v>
      </c>
      <c r="P70" s="37" t="s">
        <v>45</v>
      </c>
      <c r="Q70" s="37" t="s">
        <v>45</v>
      </c>
      <c r="R70" s="83"/>
      <c r="S70" s="83"/>
    </row>
    <row r="71" spans="1:19" s="1" customFormat="1" ht="40.5" customHeight="1" x14ac:dyDescent="0.25">
      <c r="A71" s="79"/>
      <c r="B71" s="79"/>
      <c r="C71" s="79"/>
      <c r="D71" s="79"/>
      <c r="E71" s="79"/>
      <c r="F71" s="83"/>
      <c r="G71" s="81"/>
      <c r="H71" s="80"/>
      <c r="I71" s="21" t="s">
        <v>40</v>
      </c>
      <c r="J71" s="28">
        <f>(J70-J69)/J69</f>
        <v>-0.21698553429771347</v>
      </c>
      <c r="K71" s="4">
        <f t="shared" ref="K71:M71" si="22">(K70-K69)/K69</f>
        <v>-0.24244657332350775</v>
      </c>
      <c r="L71" s="4">
        <f t="shared" si="22"/>
        <v>-0.20927835051546392</v>
      </c>
      <c r="M71" s="4">
        <f t="shared" si="22"/>
        <v>-0.11221864951768488</v>
      </c>
      <c r="N71" s="4" t="str">
        <f t="shared" ref="N71:Q71" si="23">IFERROR(N70/N69,"Х")</f>
        <v>Х</v>
      </c>
      <c r="O71" s="4" t="str">
        <f t="shared" si="23"/>
        <v>Х</v>
      </c>
      <c r="P71" s="4" t="str">
        <f t="shared" si="23"/>
        <v>Х</v>
      </c>
      <c r="Q71" s="4" t="str">
        <f t="shared" si="23"/>
        <v>Х</v>
      </c>
      <c r="R71" s="83"/>
      <c r="S71" s="83"/>
    </row>
    <row r="72" spans="1:19" s="3" customFormat="1" ht="23.25" customHeight="1" x14ac:dyDescent="0.25">
      <c r="A72" s="79" t="s">
        <v>8</v>
      </c>
      <c r="B72" s="79" t="s">
        <v>6</v>
      </c>
      <c r="C72" s="79" t="s">
        <v>9</v>
      </c>
      <c r="D72" s="79" t="s">
        <v>7</v>
      </c>
      <c r="E72" s="79" t="s">
        <v>30</v>
      </c>
      <c r="F72" s="91" t="s">
        <v>224</v>
      </c>
      <c r="G72" s="81" t="s">
        <v>90</v>
      </c>
      <c r="H72" s="80" t="s">
        <v>87</v>
      </c>
      <c r="I72" s="21" t="s">
        <v>38</v>
      </c>
      <c r="J72" s="17">
        <v>66.599999999999994</v>
      </c>
      <c r="K72" s="14">
        <v>67.5</v>
      </c>
      <c r="L72" s="14">
        <v>68.400000000000006</v>
      </c>
      <c r="M72" s="14">
        <v>69.3</v>
      </c>
      <c r="N72" s="14">
        <v>70.099999999999994</v>
      </c>
      <c r="O72" s="14">
        <v>70.900000000000006</v>
      </c>
      <c r="P72" s="14">
        <v>71.7</v>
      </c>
      <c r="Q72" s="14">
        <v>72.5</v>
      </c>
      <c r="R72" s="81" t="s">
        <v>217</v>
      </c>
      <c r="S72" s="83"/>
    </row>
    <row r="73" spans="1:19" s="1" customFormat="1" ht="27.75" customHeight="1" x14ac:dyDescent="0.25">
      <c r="A73" s="79"/>
      <c r="B73" s="79"/>
      <c r="C73" s="79"/>
      <c r="D73" s="79"/>
      <c r="E73" s="79"/>
      <c r="F73" s="92"/>
      <c r="G73" s="81"/>
      <c r="H73" s="80"/>
      <c r="I73" s="21" t="s">
        <v>39</v>
      </c>
      <c r="J73" s="17">
        <v>54.5</v>
      </c>
      <c r="K73" s="14">
        <v>61.4</v>
      </c>
      <c r="L73" s="14">
        <v>70.7</v>
      </c>
      <c r="M73" s="14">
        <v>70.5</v>
      </c>
      <c r="N73" s="4" t="s">
        <v>45</v>
      </c>
      <c r="O73" s="4" t="s">
        <v>45</v>
      </c>
      <c r="P73" s="4" t="s">
        <v>45</v>
      </c>
      <c r="Q73" s="4" t="s">
        <v>45</v>
      </c>
      <c r="R73" s="81"/>
      <c r="S73" s="83"/>
    </row>
    <row r="74" spans="1:19" s="1" customFormat="1" ht="21.75" customHeight="1" x14ac:dyDescent="0.25">
      <c r="A74" s="79"/>
      <c r="B74" s="79"/>
      <c r="C74" s="79"/>
      <c r="D74" s="79"/>
      <c r="E74" s="79"/>
      <c r="F74" s="92"/>
      <c r="G74" s="81"/>
      <c r="H74" s="80"/>
      <c r="I74" s="21" t="s">
        <v>40</v>
      </c>
      <c r="J74" s="28">
        <f>(J73-J72)/J72</f>
        <v>-0.18168168168168161</v>
      </c>
      <c r="K74" s="4">
        <f>(K73-K72)/K72</f>
        <v>-9.0370370370370393E-2</v>
      </c>
      <c r="L74" s="4">
        <f>(L73-L72)/L72</f>
        <v>3.3625730994152003E-2</v>
      </c>
      <c r="M74" s="4">
        <f>(M73-M72)/M72</f>
        <v>1.7316017316017358E-2</v>
      </c>
      <c r="N74" s="4" t="s">
        <v>45</v>
      </c>
      <c r="O74" s="4" t="s">
        <v>45</v>
      </c>
      <c r="P74" s="4" t="s">
        <v>45</v>
      </c>
      <c r="Q74" s="4" t="s">
        <v>45</v>
      </c>
      <c r="R74" s="81"/>
      <c r="S74" s="83"/>
    </row>
    <row r="75" spans="1:19" s="1" customFormat="1" ht="22.5" customHeight="1" x14ac:dyDescent="0.25">
      <c r="A75" s="79" t="s">
        <v>8</v>
      </c>
      <c r="B75" s="79" t="s">
        <v>6</v>
      </c>
      <c r="C75" s="79" t="s">
        <v>9</v>
      </c>
      <c r="D75" s="79" t="s">
        <v>11</v>
      </c>
      <c r="E75" s="79" t="s">
        <v>31</v>
      </c>
      <c r="F75" s="92"/>
      <c r="G75" s="81" t="s">
        <v>127</v>
      </c>
      <c r="H75" s="80" t="s">
        <v>106</v>
      </c>
      <c r="I75" s="21" t="s">
        <v>38</v>
      </c>
      <c r="J75" s="20">
        <v>221414</v>
      </c>
      <c r="K75" s="13">
        <v>263874</v>
      </c>
      <c r="L75" s="13">
        <v>266513</v>
      </c>
      <c r="M75" s="13">
        <v>271843</v>
      </c>
      <c r="N75" s="13">
        <v>279998</v>
      </c>
      <c r="O75" s="13">
        <v>288398</v>
      </c>
      <c r="P75" s="13">
        <v>297050</v>
      </c>
      <c r="Q75" s="13">
        <v>305961</v>
      </c>
      <c r="R75" s="83" t="s">
        <v>217</v>
      </c>
      <c r="S75" s="83"/>
    </row>
    <row r="76" spans="1:19" s="1" customFormat="1" ht="26.25" customHeight="1" x14ac:dyDescent="0.25">
      <c r="A76" s="79"/>
      <c r="B76" s="79"/>
      <c r="C76" s="79"/>
      <c r="D76" s="79"/>
      <c r="E76" s="79"/>
      <c r="F76" s="92"/>
      <c r="G76" s="81"/>
      <c r="H76" s="80"/>
      <c r="I76" s="21" t="s">
        <v>39</v>
      </c>
      <c r="J76" s="20" t="s">
        <v>45</v>
      </c>
      <c r="K76" s="13">
        <v>268970</v>
      </c>
      <c r="L76" s="13">
        <v>323888</v>
      </c>
      <c r="M76" s="13">
        <v>314012</v>
      </c>
      <c r="N76" s="13" t="s">
        <v>45</v>
      </c>
      <c r="O76" s="13" t="s">
        <v>45</v>
      </c>
      <c r="P76" s="13" t="s">
        <v>45</v>
      </c>
      <c r="Q76" s="13" t="s">
        <v>45</v>
      </c>
      <c r="R76" s="83"/>
      <c r="S76" s="83"/>
    </row>
    <row r="77" spans="1:19" s="1" customFormat="1" ht="24" customHeight="1" x14ac:dyDescent="0.25">
      <c r="A77" s="79"/>
      <c r="B77" s="79"/>
      <c r="C77" s="79"/>
      <c r="D77" s="79"/>
      <c r="E77" s="79"/>
      <c r="F77" s="92"/>
      <c r="G77" s="81"/>
      <c r="H77" s="80"/>
      <c r="I77" s="21" t="s">
        <v>40</v>
      </c>
      <c r="J77" s="28" t="s">
        <v>45</v>
      </c>
      <c r="K77" s="4">
        <f>(K76-K75)/K75</f>
        <v>1.9312247512070155E-2</v>
      </c>
      <c r="L77" s="4">
        <f>(L76-L75)/L75</f>
        <v>0.21528030527591524</v>
      </c>
      <c r="M77" s="4">
        <f>(M76-M75)/M75</f>
        <v>0.15512262592746548</v>
      </c>
      <c r="N77" s="14" t="s">
        <v>45</v>
      </c>
      <c r="O77" s="14" t="s">
        <v>45</v>
      </c>
      <c r="P77" s="14" t="s">
        <v>45</v>
      </c>
      <c r="Q77" s="14" t="s">
        <v>45</v>
      </c>
      <c r="R77" s="83"/>
      <c r="S77" s="83"/>
    </row>
    <row r="78" spans="1:19" s="1" customFormat="1" ht="24.75" customHeight="1" x14ac:dyDescent="0.25">
      <c r="A78" s="76" t="s">
        <v>8</v>
      </c>
      <c r="B78" s="76" t="s">
        <v>6</v>
      </c>
      <c r="C78" s="76" t="s">
        <v>9</v>
      </c>
      <c r="D78" s="85" t="s">
        <v>12</v>
      </c>
      <c r="E78" s="85" t="s">
        <v>32</v>
      </c>
      <c r="F78" s="92"/>
      <c r="G78" s="94" t="s">
        <v>230</v>
      </c>
      <c r="H78" s="107" t="s">
        <v>129</v>
      </c>
      <c r="I78" s="30" t="s">
        <v>38</v>
      </c>
      <c r="J78" s="17" t="s">
        <v>45</v>
      </c>
      <c r="K78" s="14" t="s">
        <v>45</v>
      </c>
      <c r="L78" s="14" t="s">
        <v>45</v>
      </c>
      <c r="M78" s="32">
        <v>1</v>
      </c>
      <c r="N78" s="14" t="s">
        <v>45</v>
      </c>
      <c r="O78" s="14" t="s">
        <v>45</v>
      </c>
      <c r="P78" s="14" t="s">
        <v>45</v>
      </c>
      <c r="Q78" s="14" t="s">
        <v>45</v>
      </c>
      <c r="R78" s="83" t="s">
        <v>217</v>
      </c>
      <c r="S78" s="83"/>
    </row>
    <row r="79" spans="1:19" s="1" customFormat="1" ht="23.25" customHeight="1" x14ac:dyDescent="0.25">
      <c r="A79" s="77"/>
      <c r="B79" s="77"/>
      <c r="C79" s="77"/>
      <c r="D79" s="86"/>
      <c r="E79" s="86"/>
      <c r="F79" s="92"/>
      <c r="G79" s="95"/>
      <c r="H79" s="108"/>
      <c r="I79" s="30" t="s">
        <v>39</v>
      </c>
      <c r="J79" s="52" t="s">
        <v>45</v>
      </c>
      <c r="K79" s="32" t="s">
        <v>45</v>
      </c>
      <c r="L79" s="32" t="s">
        <v>45</v>
      </c>
      <c r="M79" s="52">
        <v>1</v>
      </c>
      <c r="N79" s="32" t="s">
        <v>45</v>
      </c>
      <c r="O79" s="32" t="s">
        <v>45</v>
      </c>
      <c r="P79" s="32" t="s">
        <v>45</v>
      </c>
      <c r="Q79" s="32" t="s">
        <v>45</v>
      </c>
      <c r="R79" s="83"/>
      <c r="S79" s="83"/>
    </row>
    <row r="80" spans="1:19" s="1" customFormat="1" ht="23.25" customHeight="1" x14ac:dyDescent="0.25">
      <c r="A80" s="78"/>
      <c r="B80" s="78"/>
      <c r="C80" s="78"/>
      <c r="D80" s="87"/>
      <c r="E80" s="87"/>
      <c r="F80" s="92"/>
      <c r="G80" s="96"/>
      <c r="H80" s="109"/>
      <c r="I80" s="30" t="s">
        <v>40</v>
      </c>
      <c r="J80" s="28" t="s">
        <v>45</v>
      </c>
      <c r="K80" s="4" t="s">
        <v>45</v>
      </c>
      <c r="L80" s="4" t="s">
        <v>45</v>
      </c>
      <c r="M80" s="4">
        <v>1</v>
      </c>
      <c r="N80" s="4" t="s">
        <v>45</v>
      </c>
      <c r="O80" s="4" t="s">
        <v>45</v>
      </c>
      <c r="P80" s="4" t="s">
        <v>45</v>
      </c>
      <c r="Q80" s="4" t="s">
        <v>45</v>
      </c>
      <c r="R80" s="83"/>
      <c r="S80" s="83"/>
    </row>
    <row r="81" spans="1:19" s="1" customFormat="1" ht="86.25" customHeight="1" x14ac:dyDescent="0.25">
      <c r="A81" s="76" t="s">
        <v>8</v>
      </c>
      <c r="B81" s="76" t="s">
        <v>6</v>
      </c>
      <c r="C81" s="76" t="s">
        <v>9</v>
      </c>
      <c r="D81" s="85" t="s">
        <v>14</v>
      </c>
      <c r="E81" s="85" t="s">
        <v>46</v>
      </c>
      <c r="F81" s="92"/>
      <c r="G81" s="94" t="s">
        <v>284</v>
      </c>
      <c r="H81" s="107" t="s">
        <v>125</v>
      </c>
      <c r="I81" s="30" t="s">
        <v>38</v>
      </c>
      <c r="J81" s="17">
        <v>4166</v>
      </c>
      <c r="K81" s="14">
        <v>4163</v>
      </c>
      <c r="L81" s="14">
        <v>4178</v>
      </c>
      <c r="M81" s="14">
        <v>4508</v>
      </c>
      <c r="N81" s="14">
        <v>4508</v>
      </c>
      <c r="O81" s="14">
        <v>4508</v>
      </c>
      <c r="P81" s="14">
        <v>4508</v>
      </c>
      <c r="Q81" s="14">
        <v>4508</v>
      </c>
      <c r="R81" s="83" t="s">
        <v>217</v>
      </c>
      <c r="S81" s="83"/>
    </row>
    <row r="82" spans="1:19" s="1" customFormat="1" ht="66.75" customHeight="1" x14ac:dyDescent="0.25">
      <c r="A82" s="77"/>
      <c r="B82" s="77"/>
      <c r="C82" s="77"/>
      <c r="D82" s="86"/>
      <c r="E82" s="86"/>
      <c r="F82" s="92"/>
      <c r="G82" s="95"/>
      <c r="H82" s="108"/>
      <c r="I82" s="30" t="s">
        <v>39</v>
      </c>
      <c r="J82" s="32" t="s">
        <v>45</v>
      </c>
      <c r="K82" s="32" t="s">
        <v>45</v>
      </c>
      <c r="L82" s="32" t="s">
        <v>45</v>
      </c>
      <c r="M82" s="17">
        <v>4509</v>
      </c>
      <c r="N82" s="32" t="s">
        <v>45</v>
      </c>
      <c r="O82" s="32" t="s">
        <v>45</v>
      </c>
      <c r="P82" s="32" t="s">
        <v>45</v>
      </c>
      <c r="Q82" s="32" t="s">
        <v>45</v>
      </c>
      <c r="R82" s="83"/>
      <c r="S82" s="83"/>
    </row>
    <row r="83" spans="1:19" s="1" customFormat="1" ht="83.25" customHeight="1" x14ac:dyDescent="0.25">
      <c r="A83" s="78"/>
      <c r="B83" s="78"/>
      <c r="C83" s="78"/>
      <c r="D83" s="87"/>
      <c r="E83" s="87"/>
      <c r="F83" s="93"/>
      <c r="G83" s="96"/>
      <c r="H83" s="109"/>
      <c r="I83" s="30" t="s">
        <v>40</v>
      </c>
      <c r="J83" s="32" t="s">
        <v>45</v>
      </c>
      <c r="K83" s="32" t="s">
        <v>45</v>
      </c>
      <c r="L83" s="32" t="s">
        <v>45</v>
      </c>
      <c r="M83" s="4">
        <f>(M82-M81)/M81</f>
        <v>2.2182786157941438E-4</v>
      </c>
      <c r="N83" s="32" t="s">
        <v>45</v>
      </c>
      <c r="O83" s="32" t="s">
        <v>45</v>
      </c>
      <c r="P83" s="32" t="s">
        <v>45</v>
      </c>
      <c r="Q83" s="32" t="s">
        <v>45</v>
      </c>
      <c r="R83" s="83"/>
      <c r="S83" s="83"/>
    </row>
    <row r="84" spans="1:19" s="1" customFormat="1" ht="27" customHeight="1" x14ac:dyDescent="0.25">
      <c r="A84" s="79" t="s">
        <v>8</v>
      </c>
      <c r="B84" s="79" t="s">
        <v>6</v>
      </c>
      <c r="C84" s="79" t="s">
        <v>10</v>
      </c>
      <c r="D84" s="79" t="s">
        <v>7</v>
      </c>
      <c r="E84" s="79" t="s">
        <v>47</v>
      </c>
      <c r="F84" s="91" t="s">
        <v>279</v>
      </c>
      <c r="G84" s="81" t="s">
        <v>107</v>
      </c>
      <c r="H84" s="80" t="s">
        <v>87</v>
      </c>
      <c r="I84" s="21" t="s">
        <v>38</v>
      </c>
      <c r="J84" s="17">
        <v>90</v>
      </c>
      <c r="K84" s="14">
        <v>91</v>
      </c>
      <c r="L84" s="14">
        <v>92</v>
      </c>
      <c r="M84" s="14">
        <v>93</v>
      </c>
      <c r="N84" s="14">
        <v>94</v>
      </c>
      <c r="O84" s="14">
        <v>95</v>
      </c>
      <c r="P84" s="14">
        <v>95.5</v>
      </c>
      <c r="Q84" s="14">
        <v>96</v>
      </c>
      <c r="R84" s="83" t="s">
        <v>217</v>
      </c>
      <c r="S84" s="83"/>
    </row>
    <row r="85" spans="1:19" s="1" customFormat="1" ht="24.75" customHeight="1" x14ac:dyDescent="0.25">
      <c r="A85" s="79"/>
      <c r="B85" s="79"/>
      <c r="C85" s="79"/>
      <c r="D85" s="79"/>
      <c r="E85" s="79"/>
      <c r="F85" s="92"/>
      <c r="G85" s="81"/>
      <c r="H85" s="80"/>
      <c r="I85" s="21" t="s">
        <v>39</v>
      </c>
      <c r="J85" s="17">
        <v>99.9</v>
      </c>
      <c r="K85" s="14">
        <v>99.8</v>
      </c>
      <c r="L85" s="14">
        <v>99.9</v>
      </c>
      <c r="M85" s="14">
        <v>99.8</v>
      </c>
      <c r="N85" s="14" t="s">
        <v>45</v>
      </c>
      <c r="O85" s="14" t="s">
        <v>45</v>
      </c>
      <c r="P85" s="14" t="s">
        <v>45</v>
      </c>
      <c r="Q85" s="14" t="s">
        <v>45</v>
      </c>
      <c r="R85" s="83"/>
      <c r="S85" s="83"/>
    </row>
    <row r="86" spans="1:19" s="1" customFormat="1" ht="19.5" customHeight="1" x14ac:dyDescent="0.25">
      <c r="A86" s="79"/>
      <c r="B86" s="79"/>
      <c r="C86" s="79"/>
      <c r="D86" s="79"/>
      <c r="E86" s="79"/>
      <c r="F86" s="92"/>
      <c r="G86" s="81"/>
      <c r="H86" s="80"/>
      <c r="I86" s="21" t="s">
        <v>40</v>
      </c>
      <c r="J86" s="28">
        <f>(J85-J84)/J84</f>
        <v>0.11000000000000007</v>
      </c>
      <c r="K86" s="4">
        <f t="shared" ref="K86:M86" si="24">(K85-K84)/K84</f>
        <v>9.6703296703296679E-2</v>
      </c>
      <c r="L86" s="4">
        <f t="shared" si="24"/>
        <v>8.5869565217391364E-2</v>
      </c>
      <c r="M86" s="4">
        <f t="shared" si="24"/>
        <v>7.3118279569892447E-2</v>
      </c>
      <c r="N86" s="14" t="s">
        <v>45</v>
      </c>
      <c r="O86" s="14" t="s">
        <v>45</v>
      </c>
      <c r="P86" s="14" t="s">
        <v>45</v>
      </c>
      <c r="Q86" s="14" t="s">
        <v>45</v>
      </c>
      <c r="R86" s="83"/>
      <c r="S86" s="83"/>
    </row>
    <row r="87" spans="1:19" s="1" customFormat="1" ht="26.25" customHeight="1" x14ac:dyDescent="0.25">
      <c r="A87" s="79" t="s">
        <v>8</v>
      </c>
      <c r="B87" s="79" t="s">
        <v>6</v>
      </c>
      <c r="C87" s="79" t="s">
        <v>10</v>
      </c>
      <c r="D87" s="79" t="s">
        <v>15</v>
      </c>
      <c r="E87" s="79" t="s">
        <v>48</v>
      </c>
      <c r="F87" s="92"/>
      <c r="G87" s="81" t="s">
        <v>128</v>
      </c>
      <c r="H87" s="80" t="s">
        <v>129</v>
      </c>
      <c r="I87" s="21" t="s">
        <v>38</v>
      </c>
      <c r="J87" s="17">
        <v>100</v>
      </c>
      <c r="K87" s="14">
        <v>120</v>
      </c>
      <c r="L87" s="14">
        <v>125</v>
      </c>
      <c r="M87" s="14">
        <v>130</v>
      </c>
      <c r="N87" s="14">
        <v>135</v>
      </c>
      <c r="O87" s="14">
        <v>140</v>
      </c>
      <c r="P87" s="14">
        <v>145</v>
      </c>
      <c r="Q87" s="14">
        <v>150</v>
      </c>
      <c r="R87" s="83" t="s">
        <v>260</v>
      </c>
      <c r="S87" s="83"/>
    </row>
    <row r="88" spans="1:19" s="1" customFormat="1" ht="35.25" customHeight="1" x14ac:dyDescent="0.25">
      <c r="A88" s="79"/>
      <c r="B88" s="79"/>
      <c r="C88" s="79"/>
      <c r="D88" s="79"/>
      <c r="E88" s="79"/>
      <c r="F88" s="92"/>
      <c r="G88" s="81"/>
      <c r="H88" s="80"/>
      <c r="I88" s="21" t="s">
        <v>39</v>
      </c>
      <c r="J88" s="14" t="s">
        <v>45</v>
      </c>
      <c r="K88" s="14" t="s">
        <v>45</v>
      </c>
      <c r="L88" s="14">
        <v>333</v>
      </c>
      <c r="M88" s="14">
        <v>745</v>
      </c>
      <c r="N88" s="14" t="s">
        <v>45</v>
      </c>
      <c r="O88" s="14" t="s">
        <v>45</v>
      </c>
      <c r="P88" s="14" t="s">
        <v>45</v>
      </c>
      <c r="Q88" s="14" t="s">
        <v>45</v>
      </c>
      <c r="R88" s="83"/>
      <c r="S88" s="83"/>
    </row>
    <row r="89" spans="1:19" s="1" customFormat="1" ht="31.5" customHeight="1" x14ac:dyDescent="0.25">
      <c r="A89" s="79"/>
      <c r="B89" s="79"/>
      <c r="C89" s="79"/>
      <c r="D89" s="79"/>
      <c r="E89" s="79"/>
      <c r="F89" s="92"/>
      <c r="G89" s="81"/>
      <c r="H89" s="80"/>
      <c r="I89" s="21" t="s">
        <v>40</v>
      </c>
      <c r="J89" s="4" t="s">
        <v>45</v>
      </c>
      <c r="K89" s="4" t="s">
        <v>45</v>
      </c>
      <c r="L89" s="4">
        <f t="shared" ref="L89:M89" si="25">(L88-L87)/L87</f>
        <v>1.6639999999999999</v>
      </c>
      <c r="M89" s="4">
        <f t="shared" si="25"/>
        <v>4.7307692307692308</v>
      </c>
      <c r="N89" s="14" t="s">
        <v>45</v>
      </c>
      <c r="O89" s="14" t="s">
        <v>45</v>
      </c>
      <c r="P89" s="14" t="s">
        <v>45</v>
      </c>
      <c r="Q89" s="14" t="s">
        <v>45</v>
      </c>
      <c r="R89" s="83"/>
      <c r="S89" s="83"/>
    </row>
    <row r="90" spans="1:19" s="1" customFormat="1" ht="54" customHeight="1" x14ac:dyDescent="0.25">
      <c r="A90" s="85" t="s">
        <v>8</v>
      </c>
      <c r="B90" s="85" t="s">
        <v>6</v>
      </c>
      <c r="C90" s="85" t="s">
        <v>10</v>
      </c>
      <c r="D90" s="85" t="s">
        <v>17</v>
      </c>
      <c r="E90" s="85" t="s">
        <v>49</v>
      </c>
      <c r="F90" s="92"/>
      <c r="G90" s="94" t="s">
        <v>285</v>
      </c>
      <c r="H90" s="107" t="s">
        <v>106</v>
      </c>
      <c r="I90" s="30" t="s">
        <v>38</v>
      </c>
      <c r="J90" s="4" t="s">
        <v>45</v>
      </c>
      <c r="K90" s="4" t="s">
        <v>45</v>
      </c>
      <c r="L90" s="4" t="s">
        <v>45</v>
      </c>
      <c r="M90" s="14">
        <v>34511</v>
      </c>
      <c r="N90" s="14">
        <v>34500</v>
      </c>
      <c r="O90" s="14">
        <v>34500</v>
      </c>
      <c r="P90" s="14">
        <v>34500</v>
      </c>
      <c r="Q90" s="14">
        <v>34500</v>
      </c>
      <c r="R90" s="83" t="s">
        <v>217</v>
      </c>
      <c r="S90" s="83"/>
    </row>
    <row r="91" spans="1:19" s="1" customFormat="1" ht="42" customHeight="1" x14ac:dyDescent="0.25">
      <c r="A91" s="86"/>
      <c r="B91" s="86"/>
      <c r="C91" s="86"/>
      <c r="D91" s="86"/>
      <c r="E91" s="86"/>
      <c r="F91" s="92"/>
      <c r="G91" s="95"/>
      <c r="H91" s="108"/>
      <c r="I91" s="30" t="s">
        <v>39</v>
      </c>
      <c r="J91" s="4" t="s">
        <v>45</v>
      </c>
      <c r="K91" s="4" t="s">
        <v>45</v>
      </c>
      <c r="L91" s="4" t="s">
        <v>45</v>
      </c>
      <c r="M91" s="14">
        <v>35265</v>
      </c>
      <c r="N91" s="4" t="s">
        <v>45</v>
      </c>
      <c r="O91" s="4" t="s">
        <v>45</v>
      </c>
      <c r="P91" s="4" t="s">
        <v>45</v>
      </c>
      <c r="Q91" s="4" t="s">
        <v>45</v>
      </c>
      <c r="R91" s="83"/>
      <c r="S91" s="83"/>
    </row>
    <row r="92" spans="1:19" s="1" customFormat="1" ht="67.5" customHeight="1" x14ac:dyDescent="0.25">
      <c r="A92" s="87"/>
      <c r="B92" s="87"/>
      <c r="C92" s="87"/>
      <c r="D92" s="87"/>
      <c r="E92" s="87"/>
      <c r="F92" s="92"/>
      <c r="G92" s="96"/>
      <c r="H92" s="109"/>
      <c r="I92" s="30" t="s">
        <v>40</v>
      </c>
      <c r="J92" s="4" t="s">
        <v>45</v>
      </c>
      <c r="K92" s="4" t="s">
        <v>45</v>
      </c>
      <c r="L92" s="4" t="s">
        <v>45</v>
      </c>
      <c r="M92" s="4">
        <f t="shared" ref="M92" si="26">(M91-M90)/M90</f>
        <v>2.1848106400857697E-2</v>
      </c>
      <c r="N92" s="4" t="s">
        <v>45</v>
      </c>
      <c r="O92" s="4" t="s">
        <v>45</v>
      </c>
      <c r="P92" s="4" t="s">
        <v>45</v>
      </c>
      <c r="Q92" s="4" t="s">
        <v>45</v>
      </c>
      <c r="R92" s="83"/>
      <c r="S92" s="83"/>
    </row>
    <row r="93" spans="1:19" s="1" customFormat="1" ht="18.75" customHeight="1" x14ac:dyDescent="0.25">
      <c r="A93" s="79" t="s">
        <v>8</v>
      </c>
      <c r="B93" s="79" t="s">
        <v>6</v>
      </c>
      <c r="C93" s="79" t="s">
        <v>10</v>
      </c>
      <c r="D93" s="79" t="s">
        <v>7</v>
      </c>
      <c r="E93" s="79" t="s">
        <v>50</v>
      </c>
      <c r="F93" s="92"/>
      <c r="G93" s="81" t="s">
        <v>330</v>
      </c>
      <c r="H93" s="80" t="s">
        <v>87</v>
      </c>
      <c r="I93" s="50" t="s">
        <v>38</v>
      </c>
      <c r="J93" s="14">
        <v>1</v>
      </c>
      <c r="K93" s="14">
        <v>1</v>
      </c>
      <c r="L93" s="14">
        <v>1</v>
      </c>
      <c r="M93" s="14">
        <v>1</v>
      </c>
      <c r="N93" s="14">
        <v>1</v>
      </c>
      <c r="O93" s="14">
        <v>1</v>
      </c>
      <c r="P93" s="14">
        <v>1</v>
      </c>
      <c r="Q93" s="14">
        <v>1</v>
      </c>
      <c r="R93" s="83" t="s">
        <v>217</v>
      </c>
      <c r="S93" s="83"/>
    </row>
    <row r="94" spans="1:19" s="1" customFormat="1" ht="18" customHeight="1" x14ac:dyDescent="0.25">
      <c r="A94" s="79"/>
      <c r="B94" s="79"/>
      <c r="C94" s="79"/>
      <c r="D94" s="79"/>
      <c r="E94" s="79"/>
      <c r="F94" s="92"/>
      <c r="G94" s="81"/>
      <c r="H94" s="80"/>
      <c r="I94" s="50" t="s">
        <v>39</v>
      </c>
      <c r="J94" s="14">
        <v>1</v>
      </c>
      <c r="K94" s="14">
        <v>1</v>
      </c>
      <c r="L94" s="14">
        <v>1</v>
      </c>
      <c r="M94" s="14">
        <v>1</v>
      </c>
      <c r="N94" s="14">
        <v>1</v>
      </c>
      <c r="O94" s="14">
        <v>1</v>
      </c>
      <c r="P94" s="14">
        <v>1</v>
      </c>
      <c r="Q94" s="14">
        <v>1</v>
      </c>
      <c r="R94" s="83"/>
      <c r="S94" s="83"/>
    </row>
    <row r="95" spans="1:19" s="1" customFormat="1" ht="23.25" customHeight="1" x14ac:dyDescent="0.25">
      <c r="A95" s="79"/>
      <c r="B95" s="79"/>
      <c r="C95" s="79"/>
      <c r="D95" s="79"/>
      <c r="E95" s="79"/>
      <c r="F95" s="93"/>
      <c r="G95" s="81"/>
      <c r="H95" s="80"/>
      <c r="I95" s="50" t="s">
        <v>40</v>
      </c>
      <c r="J95" s="4">
        <f>(J94-J93)/J93</f>
        <v>0</v>
      </c>
      <c r="K95" s="4">
        <f t="shared" ref="K95:Q95" si="27">(K94-K93)/K93</f>
        <v>0</v>
      </c>
      <c r="L95" s="4">
        <f t="shared" si="27"/>
        <v>0</v>
      </c>
      <c r="M95" s="4">
        <f t="shared" si="27"/>
        <v>0</v>
      </c>
      <c r="N95" s="4">
        <f t="shared" si="27"/>
        <v>0</v>
      </c>
      <c r="O95" s="4">
        <f t="shared" si="27"/>
        <v>0</v>
      </c>
      <c r="P95" s="4">
        <f t="shared" si="27"/>
        <v>0</v>
      </c>
      <c r="Q95" s="4">
        <f t="shared" si="27"/>
        <v>0</v>
      </c>
      <c r="R95" s="83"/>
      <c r="S95" s="83"/>
    </row>
    <row r="96" spans="1:19" s="1" customFormat="1" ht="18.75" customHeight="1" x14ac:dyDescent="0.25">
      <c r="A96" s="79" t="s">
        <v>8</v>
      </c>
      <c r="B96" s="79" t="s">
        <v>6</v>
      </c>
      <c r="C96" s="79" t="s">
        <v>11</v>
      </c>
      <c r="D96" s="79" t="s">
        <v>7</v>
      </c>
      <c r="E96" s="79" t="s">
        <v>51</v>
      </c>
      <c r="F96" s="83" t="s">
        <v>158</v>
      </c>
      <c r="G96" s="81" t="s">
        <v>130</v>
      </c>
      <c r="H96" s="80" t="s">
        <v>87</v>
      </c>
      <c r="I96" s="21" t="s">
        <v>38</v>
      </c>
      <c r="J96" s="14" t="s">
        <v>45</v>
      </c>
      <c r="K96" s="14" t="s">
        <v>45</v>
      </c>
      <c r="L96" s="31">
        <v>0.67</v>
      </c>
      <c r="M96" s="31">
        <v>2.4</v>
      </c>
      <c r="N96" s="31">
        <v>2.4500000000000002</v>
      </c>
      <c r="O96" s="31">
        <v>2.5</v>
      </c>
      <c r="P96" s="31">
        <v>2.5499999999999998</v>
      </c>
      <c r="Q96" s="31">
        <v>2.6</v>
      </c>
      <c r="R96" s="83" t="s">
        <v>217</v>
      </c>
      <c r="S96" s="83"/>
    </row>
    <row r="97" spans="1:19" s="1" customFormat="1" ht="18" customHeight="1" x14ac:dyDescent="0.25">
      <c r="A97" s="79"/>
      <c r="B97" s="79"/>
      <c r="C97" s="79"/>
      <c r="D97" s="79"/>
      <c r="E97" s="79"/>
      <c r="F97" s="83"/>
      <c r="G97" s="81"/>
      <c r="H97" s="80"/>
      <c r="I97" s="21" t="s">
        <v>39</v>
      </c>
      <c r="J97" s="14" t="s">
        <v>45</v>
      </c>
      <c r="K97" s="14" t="s">
        <v>45</v>
      </c>
      <c r="L97" s="14">
        <v>1.6</v>
      </c>
      <c r="M97" s="17">
        <v>3.3</v>
      </c>
      <c r="N97" s="14" t="s">
        <v>45</v>
      </c>
      <c r="O97" s="14" t="s">
        <v>45</v>
      </c>
      <c r="P97" s="14" t="s">
        <v>45</v>
      </c>
      <c r="Q97" s="14" t="s">
        <v>45</v>
      </c>
      <c r="R97" s="83"/>
      <c r="S97" s="83"/>
    </row>
    <row r="98" spans="1:19" s="1" customFormat="1" ht="18.75" customHeight="1" x14ac:dyDescent="0.25">
      <c r="A98" s="79"/>
      <c r="B98" s="79"/>
      <c r="C98" s="79"/>
      <c r="D98" s="79"/>
      <c r="E98" s="79"/>
      <c r="F98" s="83"/>
      <c r="G98" s="81"/>
      <c r="H98" s="80"/>
      <c r="I98" s="21" t="s">
        <v>40</v>
      </c>
      <c r="J98" s="4" t="s">
        <v>45</v>
      </c>
      <c r="K98" s="4" t="s">
        <v>45</v>
      </c>
      <c r="L98" s="4">
        <f t="shared" ref="L98:M98" si="28">(L97-L96)/L96</f>
        <v>1.3880597014925373</v>
      </c>
      <c r="M98" s="4">
        <f t="shared" si="28"/>
        <v>0.375</v>
      </c>
      <c r="N98" s="14" t="s">
        <v>45</v>
      </c>
      <c r="O98" s="14" t="s">
        <v>45</v>
      </c>
      <c r="P98" s="14" t="s">
        <v>45</v>
      </c>
      <c r="Q98" s="14" t="s">
        <v>45</v>
      </c>
      <c r="R98" s="83"/>
      <c r="S98" s="83"/>
    </row>
    <row r="99" spans="1:19" s="1" customFormat="1" ht="16.5" customHeight="1" x14ac:dyDescent="0.25">
      <c r="A99" s="79" t="s">
        <v>8</v>
      </c>
      <c r="B99" s="79" t="s">
        <v>6</v>
      </c>
      <c r="C99" s="79" t="s">
        <v>11</v>
      </c>
      <c r="D99" s="79" t="s">
        <v>5</v>
      </c>
      <c r="E99" s="79" t="s">
        <v>53</v>
      </c>
      <c r="F99" s="83"/>
      <c r="G99" s="81" t="s">
        <v>308</v>
      </c>
      <c r="H99" s="80" t="s">
        <v>131</v>
      </c>
      <c r="I99" s="21" t="s">
        <v>38</v>
      </c>
      <c r="J99" s="13" t="s">
        <v>45</v>
      </c>
      <c r="K99" s="13" t="s">
        <v>45</v>
      </c>
      <c r="L99" s="13">
        <v>6400</v>
      </c>
      <c r="M99" s="13">
        <v>23520</v>
      </c>
      <c r="N99" s="13">
        <v>24157</v>
      </c>
      <c r="O99" s="13">
        <v>24800</v>
      </c>
      <c r="P99" s="13">
        <v>25449</v>
      </c>
      <c r="Q99" s="13">
        <v>26052</v>
      </c>
      <c r="R99" s="83" t="s">
        <v>217</v>
      </c>
      <c r="S99" s="83"/>
    </row>
    <row r="100" spans="1:19" s="1" customFormat="1" ht="18" customHeight="1" x14ac:dyDescent="0.25">
      <c r="A100" s="79"/>
      <c r="B100" s="79"/>
      <c r="C100" s="79"/>
      <c r="D100" s="79"/>
      <c r="E100" s="79"/>
      <c r="F100" s="83"/>
      <c r="G100" s="81"/>
      <c r="H100" s="80"/>
      <c r="I100" s="21" t="s">
        <v>39</v>
      </c>
      <c r="J100" s="13" t="s">
        <v>45</v>
      </c>
      <c r="K100" s="13" t="s">
        <v>45</v>
      </c>
      <c r="L100" s="13">
        <v>6520</v>
      </c>
      <c r="M100" s="13">
        <v>24970</v>
      </c>
      <c r="N100" s="13" t="s">
        <v>45</v>
      </c>
      <c r="O100" s="13" t="s">
        <v>45</v>
      </c>
      <c r="P100" s="13" t="s">
        <v>45</v>
      </c>
      <c r="Q100" s="13" t="s">
        <v>45</v>
      </c>
      <c r="R100" s="83"/>
      <c r="S100" s="83"/>
    </row>
    <row r="101" spans="1:19" s="1" customFormat="1" ht="43.5" customHeight="1" x14ac:dyDescent="0.25">
      <c r="A101" s="79"/>
      <c r="B101" s="79"/>
      <c r="C101" s="79"/>
      <c r="D101" s="79"/>
      <c r="E101" s="79"/>
      <c r="F101" s="83"/>
      <c r="G101" s="81"/>
      <c r="H101" s="80"/>
      <c r="I101" s="21" t="s">
        <v>40</v>
      </c>
      <c r="J101" s="4" t="s">
        <v>45</v>
      </c>
      <c r="K101" s="4" t="s">
        <v>45</v>
      </c>
      <c r="L101" s="4">
        <f>(L100-L99)/L99</f>
        <v>1.8749999999999999E-2</v>
      </c>
      <c r="M101" s="4">
        <f>(M100-M99)/M99</f>
        <v>6.1649659863945577E-2</v>
      </c>
      <c r="N101" s="4" t="s">
        <v>45</v>
      </c>
      <c r="O101" s="4" t="s">
        <v>45</v>
      </c>
      <c r="P101" s="4" t="s">
        <v>45</v>
      </c>
      <c r="Q101" s="4" t="s">
        <v>45</v>
      </c>
      <c r="R101" s="83"/>
      <c r="S101" s="83"/>
    </row>
    <row r="102" spans="1:19" s="1" customFormat="1" ht="30.75" customHeight="1" x14ac:dyDescent="0.25">
      <c r="A102" s="89" t="s">
        <v>143</v>
      </c>
      <c r="B102" s="89"/>
      <c r="C102" s="89"/>
      <c r="D102" s="89"/>
      <c r="E102" s="89"/>
      <c r="F102" s="89"/>
      <c r="G102" s="89"/>
      <c r="H102" s="89"/>
      <c r="I102" s="89"/>
      <c r="J102" s="89"/>
      <c r="K102" s="89"/>
      <c r="L102" s="89"/>
      <c r="M102" s="89"/>
      <c r="N102" s="89"/>
      <c r="O102" s="89"/>
      <c r="P102" s="89"/>
      <c r="Q102" s="89"/>
      <c r="R102" s="89"/>
      <c r="S102" s="89"/>
    </row>
    <row r="103" spans="1:19" s="3" customFormat="1" ht="25.5" customHeight="1" x14ac:dyDescent="0.25">
      <c r="A103" s="79" t="s">
        <v>8</v>
      </c>
      <c r="B103" s="79" t="s">
        <v>13</v>
      </c>
      <c r="C103" s="79" t="s">
        <v>7</v>
      </c>
      <c r="D103" s="79" t="s">
        <v>7</v>
      </c>
      <c r="E103" s="79" t="s">
        <v>54</v>
      </c>
      <c r="F103" s="114" t="s">
        <v>159</v>
      </c>
      <c r="G103" s="82" t="s">
        <v>95</v>
      </c>
      <c r="H103" s="80" t="s">
        <v>118</v>
      </c>
      <c r="I103" s="21" t="s">
        <v>38</v>
      </c>
      <c r="J103" s="6">
        <v>389.5</v>
      </c>
      <c r="K103" s="6">
        <v>385.6</v>
      </c>
      <c r="L103" s="6">
        <v>381.7</v>
      </c>
      <c r="M103" s="33">
        <v>263.75</v>
      </c>
      <c r="N103" s="33">
        <v>263.7</v>
      </c>
      <c r="O103" s="33">
        <v>263.64999999999998</v>
      </c>
      <c r="P103" s="33">
        <v>263.60000000000002</v>
      </c>
      <c r="Q103" s="33">
        <v>263.55</v>
      </c>
      <c r="R103" s="83" t="s">
        <v>309</v>
      </c>
      <c r="S103" s="100" t="s">
        <v>70</v>
      </c>
    </row>
    <row r="104" spans="1:19" s="1" customFormat="1" ht="30.75" customHeight="1" x14ac:dyDescent="0.25">
      <c r="A104" s="79"/>
      <c r="B104" s="79"/>
      <c r="C104" s="79"/>
      <c r="D104" s="79"/>
      <c r="E104" s="79"/>
      <c r="F104" s="114"/>
      <c r="G104" s="82"/>
      <c r="H104" s="80"/>
      <c r="I104" s="21" t="s">
        <v>39</v>
      </c>
      <c r="J104" s="6">
        <v>321.89999999999998</v>
      </c>
      <c r="K104" s="6">
        <v>283.10000000000002</v>
      </c>
      <c r="L104" s="16">
        <v>263.8</v>
      </c>
      <c r="M104" s="16">
        <v>277</v>
      </c>
      <c r="N104" s="6" t="s">
        <v>45</v>
      </c>
      <c r="O104" s="6" t="s">
        <v>45</v>
      </c>
      <c r="P104" s="6" t="s">
        <v>45</v>
      </c>
      <c r="Q104" s="6" t="s">
        <v>45</v>
      </c>
      <c r="R104" s="83"/>
      <c r="S104" s="101"/>
    </row>
    <row r="105" spans="1:19" s="1" customFormat="1" ht="27" customHeight="1" x14ac:dyDescent="0.25">
      <c r="A105" s="79"/>
      <c r="B105" s="79"/>
      <c r="C105" s="79"/>
      <c r="D105" s="79"/>
      <c r="E105" s="79"/>
      <c r="F105" s="114"/>
      <c r="G105" s="82"/>
      <c r="H105" s="80"/>
      <c r="I105" s="21" t="s">
        <v>40</v>
      </c>
      <c r="J105" s="4">
        <f>(J104-J103)/J103</f>
        <v>-0.17355584082156617</v>
      </c>
      <c r="K105" s="4">
        <f>(K104-K103)/K103</f>
        <v>-0.2658195020746888</v>
      </c>
      <c r="L105" s="4">
        <f>(L104-L103)/L103</f>
        <v>-0.30888132040869787</v>
      </c>
      <c r="M105" s="4">
        <f>(M104-M103)/M103</f>
        <v>5.0236966824644548E-2</v>
      </c>
      <c r="N105" s="6" t="s">
        <v>45</v>
      </c>
      <c r="O105" s="6" t="s">
        <v>45</v>
      </c>
      <c r="P105" s="6" t="s">
        <v>45</v>
      </c>
      <c r="Q105" s="6" t="s">
        <v>45</v>
      </c>
      <c r="R105" s="83"/>
      <c r="S105" s="101"/>
    </row>
    <row r="106" spans="1:19" s="1" customFormat="1" ht="18" customHeight="1" x14ac:dyDescent="0.25">
      <c r="A106" s="79" t="s">
        <v>8</v>
      </c>
      <c r="B106" s="79" t="s">
        <v>13</v>
      </c>
      <c r="C106" s="79" t="s">
        <v>12</v>
      </c>
      <c r="D106" s="79" t="s">
        <v>7</v>
      </c>
      <c r="E106" s="79" t="s">
        <v>55</v>
      </c>
      <c r="F106" s="83" t="s">
        <v>160</v>
      </c>
      <c r="G106" s="81" t="s">
        <v>93</v>
      </c>
      <c r="H106" s="80" t="s">
        <v>87</v>
      </c>
      <c r="I106" s="21" t="s">
        <v>38</v>
      </c>
      <c r="J106" s="6">
        <v>43</v>
      </c>
      <c r="K106" s="21">
        <v>43.5</v>
      </c>
      <c r="L106" s="6">
        <v>44</v>
      </c>
      <c r="M106" s="6">
        <v>44.5</v>
      </c>
      <c r="N106" s="6">
        <v>45</v>
      </c>
      <c r="O106" s="6">
        <v>45.4</v>
      </c>
      <c r="P106" s="6">
        <v>45.8</v>
      </c>
      <c r="Q106" s="6">
        <v>46.2</v>
      </c>
      <c r="R106" s="83" t="s">
        <v>286</v>
      </c>
      <c r="S106" s="101"/>
    </row>
    <row r="107" spans="1:19" s="1" customFormat="1" ht="21" customHeight="1" x14ac:dyDescent="0.25">
      <c r="A107" s="79"/>
      <c r="B107" s="79"/>
      <c r="C107" s="79"/>
      <c r="D107" s="79"/>
      <c r="E107" s="79"/>
      <c r="F107" s="83"/>
      <c r="G107" s="81"/>
      <c r="H107" s="80"/>
      <c r="I107" s="21" t="s">
        <v>39</v>
      </c>
      <c r="J107" s="14">
        <v>39.700000000000003</v>
      </c>
      <c r="K107" s="21">
        <v>39.5</v>
      </c>
      <c r="L107" s="13">
        <v>40.1</v>
      </c>
      <c r="M107" s="20">
        <v>44.1</v>
      </c>
      <c r="N107" s="4" t="s">
        <v>45</v>
      </c>
      <c r="O107" s="4" t="s">
        <v>45</v>
      </c>
      <c r="P107" s="4" t="s">
        <v>45</v>
      </c>
      <c r="Q107" s="4" t="s">
        <v>45</v>
      </c>
      <c r="R107" s="83"/>
      <c r="S107" s="101"/>
    </row>
    <row r="108" spans="1:19" s="1" customFormat="1" ht="18.75" customHeight="1" x14ac:dyDescent="0.25">
      <c r="A108" s="79"/>
      <c r="B108" s="79"/>
      <c r="C108" s="79"/>
      <c r="D108" s="79"/>
      <c r="E108" s="79"/>
      <c r="F108" s="83"/>
      <c r="G108" s="81"/>
      <c r="H108" s="80"/>
      <c r="I108" s="21" t="s">
        <v>40</v>
      </c>
      <c r="J108" s="4">
        <f>(J107-J106)/J106</f>
        <v>-7.6744186046511564E-2</v>
      </c>
      <c r="K108" s="4">
        <f>(K107-K106)/K106</f>
        <v>-9.1954022988505746E-2</v>
      </c>
      <c r="L108" s="4">
        <f>(L107-L106)/L106</f>
        <v>-8.863636363636361E-2</v>
      </c>
      <c r="M108" s="4">
        <f>(M107-M106)/M106</f>
        <v>-8.9887640449437881E-3</v>
      </c>
      <c r="N108" s="4" t="s">
        <v>45</v>
      </c>
      <c r="O108" s="4" t="s">
        <v>45</v>
      </c>
      <c r="P108" s="4" t="s">
        <v>45</v>
      </c>
      <c r="Q108" s="4" t="s">
        <v>45</v>
      </c>
      <c r="R108" s="83"/>
      <c r="S108" s="101"/>
    </row>
    <row r="109" spans="1:19" s="1" customFormat="1" ht="21" customHeight="1" x14ac:dyDescent="0.25">
      <c r="A109" s="79" t="s">
        <v>8</v>
      </c>
      <c r="B109" s="79" t="s">
        <v>13</v>
      </c>
      <c r="C109" s="79" t="s">
        <v>12</v>
      </c>
      <c r="D109" s="79" t="s">
        <v>18</v>
      </c>
      <c r="E109" s="79" t="s">
        <v>56</v>
      </c>
      <c r="F109" s="83"/>
      <c r="G109" s="81" t="s">
        <v>132</v>
      </c>
      <c r="H109" s="80" t="s">
        <v>106</v>
      </c>
      <c r="I109" s="21" t="s">
        <v>38</v>
      </c>
      <c r="J109" s="37">
        <v>568</v>
      </c>
      <c r="K109" s="37">
        <v>554</v>
      </c>
      <c r="L109" s="37">
        <v>500</v>
      </c>
      <c r="M109" s="37">
        <v>450</v>
      </c>
      <c r="N109" s="37">
        <v>410</v>
      </c>
      <c r="O109" s="37">
        <v>370</v>
      </c>
      <c r="P109" s="37">
        <v>334</v>
      </c>
      <c r="Q109" s="37">
        <v>300</v>
      </c>
      <c r="R109" s="83" t="s">
        <v>310</v>
      </c>
      <c r="S109" s="101"/>
    </row>
    <row r="110" spans="1:19" s="1" customFormat="1" ht="21" customHeight="1" x14ac:dyDescent="0.25">
      <c r="A110" s="79"/>
      <c r="B110" s="79"/>
      <c r="C110" s="79"/>
      <c r="D110" s="79"/>
      <c r="E110" s="79"/>
      <c r="F110" s="83"/>
      <c r="G110" s="81"/>
      <c r="H110" s="80"/>
      <c r="I110" s="21" t="s">
        <v>39</v>
      </c>
      <c r="J110" s="37">
        <v>611</v>
      </c>
      <c r="K110" s="37">
        <v>547</v>
      </c>
      <c r="L110" s="37">
        <v>492</v>
      </c>
      <c r="M110" s="20">
        <v>428</v>
      </c>
      <c r="N110" s="13" t="s">
        <v>45</v>
      </c>
      <c r="O110" s="13" t="s">
        <v>45</v>
      </c>
      <c r="P110" s="13" t="s">
        <v>45</v>
      </c>
      <c r="Q110" s="13" t="s">
        <v>45</v>
      </c>
      <c r="R110" s="83"/>
      <c r="S110" s="101"/>
    </row>
    <row r="111" spans="1:19" s="1" customFormat="1" ht="21" customHeight="1" x14ac:dyDescent="0.25">
      <c r="A111" s="79"/>
      <c r="B111" s="79"/>
      <c r="C111" s="79"/>
      <c r="D111" s="79"/>
      <c r="E111" s="79"/>
      <c r="F111" s="83"/>
      <c r="G111" s="81"/>
      <c r="H111" s="80"/>
      <c r="I111" s="21" t="s">
        <v>40</v>
      </c>
      <c r="J111" s="4">
        <f>(J110-J109)/J109</f>
        <v>7.5704225352112672E-2</v>
      </c>
      <c r="K111" s="4">
        <f t="shared" ref="K111:M111" si="29">(K110-K109)/K109</f>
        <v>-1.263537906137184E-2</v>
      </c>
      <c r="L111" s="4">
        <f t="shared" si="29"/>
        <v>-1.6E-2</v>
      </c>
      <c r="M111" s="4">
        <f t="shared" si="29"/>
        <v>-4.8888888888888891E-2</v>
      </c>
      <c r="N111" s="4" t="s">
        <v>45</v>
      </c>
      <c r="O111" s="4" t="s">
        <v>45</v>
      </c>
      <c r="P111" s="4" t="s">
        <v>45</v>
      </c>
      <c r="Q111" s="4" t="s">
        <v>45</v>
      </c>
      <c r="R111" s="83"/>
      <c r="S111" s="101"/>
    </row>
    <row r="112" spans="1:19" s="3" customFormat="1" ht="21.75" customHeight="1" x14ac:dyDescent="0.25">
      <c r="A112" s="79" t="s">
        <v>8</v>
      </c>
      <c r="B112" s="79" t="s">
        <v>13</v>
      </c>
      <c r="C112" s="79" t="s">
        <v>14</v>
      </c>
      <c r="D112" s="79" t="s">
        <v>7</v>
      </c>
      <c r="E112" s="79" t="s">
        <v>58</v>
      </c>
      <c r="F112" s="83" t="s">
        <v>161</v>
      </c>
      <c r="G112" s="81" t="s">
        <v>133</v>
      </c>
      <c r="H112" s="80" t="s">
        <v>87</v>
      </c>
      <c r="I112" s="21" t="s">
        <v>38</v>
      </c>
      <c r="J112" s="33">
        <v>20</v>
      </c>
      <c r="K112" s="33">
        <v>29</v>
      </c>
      <c r="L112" s="33">
        <v>29.3</v>
      </c>
      <c r="M112" s="33">
        <v>29.5</v>
      </c>
      <c r="N112" s="33">
        <v>29.6</v>
      </c>
      <c r="O112" s="33">
        <v>29.7</v>
      </c>
      <c r="P112" s="33">
        <v>29.75</v>
      </c>
      <c r="Q112" s="6">
        <v>29.8</v>
      </c>
      <c r="R112" s="83" t="s">
        <v>253</v>
      </c>
      <c r="S112" s="101"/>
    </row>
    <row r="113" spans="1:19" s="1" customFormat="1" ht="24" customHeight="1" x14ac:dyDescent="0.25">
      <c r="A113" s="79"/>
      <c r="B113" s="79"/>
      <c r="C113" s="79"/>
      <c r="D113" s="79"/>
      <c r="E113" s="79"/>
      <c r="F113" s="83"/>
      <c r="G113" s="81"/>
      <c r="H113" s="80"/>
      <c r="I113" s="21" t="s">
        <v>39</v>
      </c>
      <c r="J113" s="15">
        <v>40.9</v>
      </c>
      <c r="K113" s="15">
        <v>47.5</v>
      </c>
      <c r="L113" s="21">
        <v>51.6</v>
      </c>
      <c r="M113" s="15">
        <v>49.1</v>
      </c>
      <c r="N113" s="21" t="s">
        <v>45</v>
      </c>
      <c r="O113" s="21" t="s">
        <v>45</v>
      </c>
      <c r="P113" s="21" t="s">
        <v>45</v>
      </c>
      <c r="Q113" s="21" t="s">
        <v>45</v>
      </c>
      <c r="R113" s="83"/>
      <c r="S113" s="101"/>
    </row>
    <row r="114" spans="1:19" s="1" customFormat="1" ht="33.75" customHeight="1" x14ac:dyDescent="0.25">
      <c r="A114" s="79"/>
      <c r="B114" s="79"/>
      <c r="C114" s="79"/>
      <c r="D114" s="79"/>
      <c r="E114" s="79"/>
      <c r="F114" s="83"/>
      <c r="G114" s="81"/>
      <c r="H114" s="80"/>
      <c r="I114" s="21" t="s">
        <v>40</v>
      </c>
      <c r="J114" s="4">
        <f>(J113-J112)/J112</f>
        <v>1.0449999999999999</v>
      </c>
      <c r="K114" s="4">
        <f>(K113-K112)/K112</f>
        <v>0.63793103448275867</v>
      </c>
      <c r="L114" s="4">
        <f t="shared" ref="L114:Q114" si="30">IFERROR(L113/L112,"Х")</f>
        <v>1.7610921501706485</v>
      </c>
      <c r="M114" s="4">
        <f t="shared" si="30"/>
        <v>1.6644067796610169</v>
      </c>
      <c r="N114" s="4" t="str">
        <f t="shared" si="30"/>
        <v>Х</v>
      </c>
      <c r="O114" s="4" t="str">
        <f t="shared" si="30"/>
        <v>Х</v>
      </c>
      <c r="P114" s="4" t="str">
        <f t="shared" si="30"/>
        <v>Х</v>
      </c>
      <c r="Q114" s="4" t="str">
        <f t="shared" si="30"/>
        <v>Х</v>
      </c>
      <c r="R114" s="83"/>
      <c r="S114" s="101"/>
    </row>
    <row r="115" spans="1:19" s="1" customFormat="1" ht="16.5" customHeight="1" x14ac:dyDescent="0.25">
      <c r="A115" s="79" t="s">
        <v>8</v>
      </c>
      <c r="B115" s="79" t="s">
        <v>13</v>
      </c>
      <c r="C115" s="79" t="s">
        <v>14</v>
      </c>
      <c r="D115" s="79" t="s">
        <v>19</v>
      </c>
      <c r="E115" s="79" t="s">
        <v>59</v>
      </c>
      <c r="F115" s="83"/>
      <c r="G115" s="81" t="s">
        <v>134</v>
      </c>
      <c r="H115" s="80" t="s">
        <v>106</v>
      </c>
      <c r="I115" s="21" t="s">
        <v>38</v>
      </c>
      <c r="J115" s="37">
        <v>1572</v>
      </c>
      <c r="K115" s="37">
        <v>1800</v>
      </c>
      <c r="L115" s="37">
        <v>2100</v>
      </c>
      <c r="M115" s="37">
        <v>2350</v>
      </c>
      <c r="N115" s="37">
        <v>2600</v>
      </c>
      <c r="O115" s="37">
        <v>2850</v>
      </c>
      <c r="P115" s="37">
        <v>3000</v>
      </c>
      <c r="Q115" s="37">
        <v>3200</v>
      </c>
      <c r="R115" s="83" t="s">
        <v>254</v>
      </c>
      <c r="S115" s="101"/>
    </row>
    <row r="116" spans="1:19" s="1" customFormat="1" ht="17.25" customHeight="1" x14ac:dyDescent="0.25">
      <c r="A116" s="79"/>
      <c r="B116" s="79"/>
      <c r="C116" s="79"/>
      <c r="D116" s="79"/>
      <c r="E116" s="79"/>
      <c r="F116" s="83"/>
      <c r="G116" s="81"/>
      <c r="H116" s="80"/>
      <c r="I116" s="21" t="s">
        <v>39</v>
      </c>
      <c r="J116" s="37">
        <v>1678</v>
      </c>
      <c r="K116" s="37">
        <v>2056</v>
      </c>
      <c r="L116" s="37">
        <v>2301</v>
      </c>
      <c r="M116" s="45">
        <v>2548</v>
      </c>
      <c r="N116" s="37" t="s">
        <v>45</v>
      </c>
      <c r="O116" s="37" t="s">
        <v>45</v>
      </c>
      <c r="P116" s="37" t="s">
        <v>45</v>
      </c>
      <c r="Q116" s="37" t="s">
        <v>45</v>
      </c>
      <c r="R116" s="83"/>
      <c r="S116" s="101"/>
    </row>
    <row r="117" spans="1:19" s="1" customFormat="1" ht="22.5" customHeight="1" x14ac:dyDescent="0.25">
      <c r="A117" s="79"/>
      <c r="B117" s="79"/>
      <c r="C117" s="79"/>
      <c r="D117" s="79"/>
      <c r="E117" s="79"/>
      <c r="F117" s="83"/>
      <c r="G117" s="81"/>
      <c r="H117" s="80"/>
      <c r="I117" s="21" t="s">
        <v>40</v>
      </c>
      <c r="J117" s="4">
        <f>(J116-J115)/J115</f>
        <v>6.7430025445292627E-2</v>
      </c>
      <c r="K117" s="4">
        <f t="shared" ref="K117:M117" si="31">(K116-K115)/K115</f>
        <v>0.14222222222222222</v>
      </c>
      <c r="L117" s="4">
        <f t="shared" si="31"/>
        <v>9.571428571428571E-2</v>
      </c>
      <c r="M117" s="4">
        <f t="shared" si="31"/>
        <v>8.4255319148936164E-2</v>
      </c>
      <c r="N117" s="21" t="s">
        <v>45</v>
      </c>
      <c r="O117" s="21" t="s">
        <v>45</v>
      </c>
      <c r="P117" s="21" t="s">
        <v>45</v>
      </c>
      <c r="Q117" s="21" t="s">
        <v>45</v>
      </c>
      <c r="R117" s="83"/>
      <c r="S117" s="101"/>
    </row>
    <row r="118" spans="1:19" s="1" customFormat="1" ht="21.75" customHeight="1" x14ac:dyDescent="0.25">
      <c r="A118" s="79" t="s">
        <v>8</v>
      </c>
      <c r="B118" s="79" t="s">
        <v>13</v>
      </c>
      <c r="C118" s="79" t="s">
        <v>15</v>
      </c>
      <c r="D118" s="79" t="s">
        <v>7</v>
      </c>
      <c r="E118" s="79" t="s">
        <v>60</v>
      </c>
      <c r="F118" s="83" t="s">
        <v>219</v>
      </c>
      <c r="G118" s="81" t="s">
        <v>215</v>
      </c>
      <c r="H118" s="80" t="s">
        <v>87</v>
      </c>
      <c r="I118" s="21" t="s">
        <v>38</v>
      </c>
      <c r="J118" s="6">
        <v>8.4</v>
      </c>
      <c r="K118" s="6">
        <v>8.6</v>
      </c>
      <c r="L118" s="6">
        <v>8.8000000000000007</v>
      </c>
      <c r="M118" s="6">
        <v>8.9</v>
      </c>
      <c r="N118" s="6">
        <v>9.1</v>
      </c>
      <c r="O118" s="6">
        <v>9.3000000000000007</v>
      </c>
      <c r="P118" s="6">
        <v>9.5</v>
      </c>
      <c r="Q118" s="6">
        <v>9.6999999999999993</v>
      </c>
      <c r="R118" s="83" t="s">
        <v>217</v>
      </c>
      <c r="S118" s="101"/>
    </row>
    <row r="119" spans="1:19" s="1" customFormat="1" ht="21.75" customHeight="1" x14ac:dyDescent="0.25">
      <c r="A119" s="79"/>
      <c r="B119" s="79"/>
      <c r="C119" s="79"/>
      <c r="D119" s="79"/>
      <c r="E119" s="79"/>
      <c r="F119" s="83"/>
      <c r="G119" s="81"/>
      <c r="H119" s="80"/>
      <c r="I119" s="21" t="s">
        <v>39</v>
      </c>
      <c r="J119" s="6">
        <v>3.4</v>
      </c>
      <c r="K119" s="6">
        <v>8.8000000000000007</v>
      </c>
      <c r="L119" s="6">
        <v>9.1999999999999993</v>
      </c>
      <c r="M119" s="15">
        <v>9.6999999999999993</v>
      </c>
      <c r="N119" s="21" t="s">
        <v>45</v>
      </c>
      <c r="O119" s="21" t="s">
        <v>45</v>
      </c>
      <c r="P119" s="21" t="s">
        <v>45</v>
      </c>
      <c r="Q119" s="21" t="s">
        <v>45</v>
      </c>
      <c r="R119" s="83"/>
      <c r="S119" s="101"/>
    </row>
    <row r="120" spans="1:19" s="1" customFormat="1" ht="23.25" customHeight="1" x14ac:dyDescent="0.25">
      <c r="A120" s="79"/>
      <c r="B120" s="79"/>
      <c r="C120" s="79"/>
      <c r="D120" s="79"/>
      <c r="E120" s="79"/>
      <c r="F120" s="83"/>
      <c r="G120" s="81"/>
      <c r="H120" s="80"/>
      <c r="I120" s="21" t="s">
        <v>40</v>
      </c>
      <c r="J120" s="4">
        <f>(J119-J118)/J118</f>
        <v>-0.59523809523809523</v>
      </c>
      <c r="K120" s="4">
        <f t="shared" ref="K120:M120" si="32">(K119-K118)/K118</f>
        <v>2.3255813953488497E-2</v>
      </c>
      <c r="L120" s="4">
        <f t="shared" si="32"/>
        <v>4.5454545454545289E-2</v>
      </c>
      <c r="M120" s="41">
        <f t="shared" si="32"/>
        <v>8.9887640449438075E-2</v>
      </c>
      <c r="N120" s="21" t="s">
        <v>45</v>
      </c>
      <c r="O120" s="21" t="s">
        <v>45</v>
      </c>
      <c r="P120" s="21" t="s">
        <v>45</v>
      </c>
      <c r="Q120" s="21" t="s">
        <v>45</v>
      </c>
      <c r="R120" s="83"/>
      <c r="S120" s="101"/>
    </row>
    <row r="121" spans="1:19" s="1" customFormat="1" ht="23.25" customHeight="1" x14ac:dyDescent="0.25">
      <c r="A121" s="79" t="s">
        <v>8</v>
      </c>
      <c r="B121" s="79" t="s">
        <v>13</v>
      </c>
      <c r="C121" s="79" t="s">
        <v>15</v>
      </c>
      <c r="D121" s="79" t="s">
        <v>20</v>
      </c>
      <c r="E121" s="79" t="s">
        <v>61</v>
      </c>
      <c r="F121" s="83"/>
      <c r="G121" s="81" t="s">
        <v>331</v>
      </c>
      <c r="H121" s="80" t="s">
        <v>106</v>
      </c>
      <c r="I121" s="35" t="s">
        <v>38</v>
      </c>
      <c r="J121" s="37">
        <v>112</v>
      </c>
      <c r="K121" s="37">
        <v>119</v>
      </c>
      <c r="L121" s="37">
        <v>126</v>
      </c>
      <c r="M121" s="37">
        <v>134</v>
      </c>
      <c r="N121" s="37">
        <v>139</v>
      </c>
      <c r="O121" s="37">
        <v>142</v>
      </c>
      <c r="P121" s="37">
        <v>144</v>
      </c>
      <c r="Q121" s="37">
        <v>146</v>
      </c>
      <c r="R121" s="83" t="s">
        <v>217</v>
      </c>
      <c r="S121" s="101"/>
    </row>
    <row r="122" spans="1:19" s="1" customFormat="1" ht="23.25" customHeight="1" x14ac:dyDescent="0.25">
      <c r="A122" s="79"/>
      <c r="B122" s="79"/>
      <c r="C122" s="79"/>
      <c r="D122" s="79"/>
      <c r="E122" s="79"/>
      <c r="F122" s="83"/>
      <c r="G122" s="81"/>
      <c r="H122" s="80"/>
      <c r="I122" s="35" t="s">
        <v>39</v>
      </c>
      <c r="J122" s="45">
        <v>213</v>
      </c>
      <c r="K122" s="45">
        <v>202</v>
      </c>
      <c r="L122" s="45">
        <v>247</v>
      </c>
      <c r="M122" s="45">
        <v>266</v>
      </c>
      <c r="N122" s="37" t="s">
        <v>45</v>
      </c>
      <c r="O122" s="37" t="s">
        <v>45</v>
      </c>
      <c r="P122" s="37" t="s">
        <v>45</v>
      </c>
      <c r="Q122" s="37" t="s">
        <v>45</v>
      </c>
      <c r="R122" s="83"/>
      <c r="S122" s="101"/>
    </row>
    <row r="123" spans="1:19" s="1" customFormat="1" ht="23.25" customHeight="1" x14ac:dyDescent="0.25">
      <c r="A123" s="79"/>
      <c r="B123" s="79"/>
      <c r="C123" s="79"/>
      <c r="D123" s="79"/>
      <c r="E123" s="79"/>
      <c r="F123" s="83"/>
      <c r="G123" s="81"/>
      <c r="H123" s="80"/>
      <c r="I123" s="35" t="s">
        <v>40</v>
      </c>
      <c r="J123" s="4">
        <f>(J122-J121)/J121</f>
        <v>0.9017857142857143</v>
      </c>
      <c r="K123" s="4">
        <f t="shared" ref="K123:M123" si="33">(K122-K121)/K121</f>
        <v>0.69747899159663862</v>
      </c>
      <c r="L123" s="4">
        <f t="shared" si="33"/>
        <v>0.96031746031746035</v>
      </c>
      <c r="M123" s="4">
        <f t="shared" si="33"/>
        <v>0.9850746268656716</v>
      </c>
      <c r="N123" s="35" t="s">
        <v>45</v>
      </c>
      <c r="O123" s="35" t="s">
        <v>45</v>
      </c>
      <c r="P123" s="35" t="s">
        <v>45</v>
      </c>
      <c r="Q123" s="35" t="s">
        <v>45</v>
      </c>
      <c r="R123" s="83"/>
      <c r="S123" s="101"/>
    </row>
    <row r="124" spans="1:19" s="1" customFormat="1" ht="27.75" customHeight="1" x14ac:dyDescent="0.25">
      <c r="A124" s="79" t="s">
        <v>8</v>
      </c>
      <c r="B124" s="79" t="s">
        <v>13</v>
      </c>
      <c r="C124" s="79" t="s">
        <v>15</v>
      </c>
      <c r="D124" s="79" t="s">
        <v>21</v>
      </c>
      <c r="E124" s="79" t="s">
        <v>62</v>
      </c>
      <c r="F124" s="83"/>
      <c r="G124" s="81" t="s">
        <v>140</v>
      </c>
      <c r="H124" s="80" t="s">
        <v>87</v>
      </c>
      <c r="I124" s="21" t="s">
        <v>38</v>
      </c>
      <c r="J124" s="6">
        <v>3.4</v>
      </c>
      <c r="K124" s="6">
        <v>3.5</v>
      </c>
      <c r="L124" s="6">
        <v>3.6</v>
      </c>
      <c r="M124" s="6">
        <v>3.8</v>
      </c>
      <c r="N124" s="6">
        <v>4</v>
      </c>
      <c r="O124" s="6">
        <v>4.3</v>
      </c>
      <c r="P124" s="6">
        <v>4.7</v>
      </c>
      <c r="Q124" s="6">
        <v>5</v>
      </c>
      <c r="R124" s="83" t="s">
        <v>287</v>
      </c>
      <c r="S124" s="101"/>
    </row>
    <row r="125" spans="1:19" s="1" customFormat="1" ht="27.75" customHeight="1" x14ac:dyDescent="0.25">
      <c r="A125" s="79"/>
      <c r="B125" s="79"/>
      <c r="C125" s="79"/>
      <c r="D125" s="79"/>
      <c r="E125" s="79"/>
      <c r="F125" s="83"/>
      <c r="G125" s="81"/>
      <c r="H125" s="80"/>
      <c r="I125" s="21" t="s">
        <v>39</v>
      </c>
      <c r="J125" s="6">
        <v>1</v>
      </c>
      <c r="K125" s="6">
        <v>3.6</v>
      </c>
      <c r="L125" s="6">
        <v>3.6</v>
      </c>
      <c r="M125" s="15">
        <v>2.9</v>
      </c>
      <c r="N125" s="21" t="s">
        <v>45</v>
      </c>
      <c r="O125" s="21" t="s">
        <v>45</v>
      </c>
      <c r="P125" s="21" t="s">
        <v>45</v>
      </c>
      <c r="Q125" s="21" t="s">
        <v>45</v>
      </c>
      <c r="R125" s="83"/>
      <c r="S125" s="101"/>
    </row>
    <row r="126" spans="1:19" s="1" customFormat="1" ht="27.75" customHeight="1" x14ac:dyDescent="0.25">
      <c r="A126" s="79"/>
      <c r="B126" s="79"/>
      <c r="C126" s="79"/>
      <c r="D126" s="79"/>
      <c r="E126" s="79"/>
      <c r="F126" s="83"/>
      <c r="G126" s="81"/>
      <c r="H126" s="80"/>
      <c r="I126" s="21" t="s">
        <v>40</v>
      </c>
      <c r="J126" s="4">
        <f>(J125-J124)/J124</f>
        <v>-0.70588235294117652</v>
      </c>
      <c r="K126" s="4">
        <f t="shared" ref="K126:M126" si="34">(K125-K124)/K124</f>
        <v>2.8571428571428598E-2</v>
      </c>
      <c r="L126" s="4">
        <f t="shared" si="34"/>
        <v>0</v>
      </c>
      <c r="M126" s="4">
        <f t="shared" si="34"/>
        <v>-0.23684210526315788</v>
      </c>
      <c r="N126" s="21" t="s">
        <v>45</v>
      </c>
      <c r="O126" s="21" t="s">
        <v>45</v>
      </c>
      <c r="P126" s="21" t="s">
        <v>45</v>
      </c>
      <c r="Q126" s="21" t="s">
        <v>45</v>
      </c>
      <c r="R126" s="83"/>
      <c r="S126" s="101"/>
    </row>
    <row r="127" spans="1:19" s="1" customFormat="1" ht="23.25" customHeight="1" x14ac:dyDescent="0.25">
      <c r="A127" s="79" t="s">
        <v>8</v>
      </c>
      <c r="B127" s="79" t="s">
        <v>13</v>
      </c>
      <c r="C127" s="79" t="s">
        <v>15</v>
      </c>
      <c r="D127" s="79" t="s">
        <v>22</v>
      </c>
      <c r="E127" s="79" t="s">
        <v>63</v>
      </c>
      <c r="F127" s="83"/>
      <c r="G127" s="81" t="s">
        <v>141</v>
      </c>
      <c r="H127" s="80" t="s">
        <v>87</v>
      </c>
      <c r="I127" s="21" t="s">
        <v>38</v>
      </c>
      <c r="J127" s="6">
        <v>4.4000000000000004</v>
      </c>
      <c r="K127" s="6">
        <v>4.5999999999999996</v>
      </c>
      <c r="L127" s="6">
        <v>4.8</v>
      </c>
      <c r="M127" s="6">
        <v>5</v>
      </c>
      <c r="N127" s="6">
        <v>5.3</v>
      </c>
      <c r="O127" s="6">
        <v>5.7</v>
      </c>
      <c r="P127" s="6">
        <v>6.1</v>
      </c>
      <c r="Q127" s="6">
        <v>6.5</v>
      </c>
      <c r="R127" s="83" t="s">
        <v>217</v>
      </c>
      <c r="S127" s="101"/>
    </row>
    <row r="128" spans="1:19" s="1" customFormat="1" ht="23.25" customHeight="1" x14ac:dyDescent="0.25">
      <c r="A128" s="79"/>
      <c r="B128" s="79"/>
      <c r="C128" s="79"/>
      <c r="D128" s="79"/>
      <c r="E128" s="79"/>
      <c r="F128" s="83"/>
      <c r="G128" s="81"/>
      <c r="H128" s="80"/>
      <c r="I128" s="21" t="s">
        <v>39</v>
      </c>
      <c r="J128" s="6">
        <v>8.1999999999999993</v>
      </c>
      <c r="K128" s="6">
        <v>7.8</v>
      </c>
      <c r="L128" s="6">
        <v>7.8</v>
      </c>
      <c r="M128" s="15">
        <v>10.5</v>
      </c>
      <c r="N128" s="21" t="s">
        <v>45</v>
      </c>
      <c r="O128" s="21" t="s">
        <v>45</v>
      </c>
      <c r="P128" s="21" t="s">
        <v>45</v>
      </c>
      <c r="Q128" s="21" t="s">
        <v>45</v>
      </c>
      <c r="R128" s="83"/>
      <c r="S128" s="101"/>
    </row>
    <row r="129" spans="1:19" s="1" customFormat="1" ht="23.25" customHeight="1" x14ac:dyDescent="0.25">
      <c r="A129" s="79"/>
      <c r="B129" s="79"/>
      <c r="C129" s="79"/>
      <c r="D129" s="79"/>
      <c r="E129" s="79"/>
      <c r="F129" s="83"/>
      <c r="G129" s="81"/>
      <c r="H129" s="80"/>
      <c r="I129" s="21" t="s">
        <v>40</v>
      </c>
      <c r="J129" s="4">
        <f>(J128-J127)/J127</f>
        <v>0.86363636363636331</v>
      </c>
      <c r="K129" s="4">
        <f t="shared" ref="K129:L129" si="35">(K128-K127)/K127</f>
        <v>0.69565217391304357</v>
      </c>
      <c r="L129" s="4">
        <f t="shared" si="35"/>
        <v>0.625</v>
      </c>
      <c r="M129" s="4">
        <f>(M128-M127)/M127</f>
        <v>1.1000000000000001</v>
      </c>
      <c r="N129" s="21" t="s">
        <v>45</v>
      </c>
      <c r="O129" s="21" t="s">
        <v>45</v>
      </c>
      <c r="P129" s="21" t="s">
        <v>45</v>
      </c>
      <c r="Q129" s="21" t="s">
        <v>45</v>
      </c>
      <c r="R129" s="83"/>
      <c r="S129" s="101"/>
    </row>
    <row r="130" spans="1:19" s="1" customFormat="1" ht="24.75" customHeight="1" x14ac:dyDescent="0.25">
      <c r="A130" s="79" t="s">
        <v>8</v>
      </c>
      <c r="B130" s="79" t="s">
        <v>13</v>
      </c>
      <c r="C130" s="79" t="s">
        <v>15</v>
      </c>
      <c r="D130" s="79" t="s">
        <v>23</v>
      </c>
      <c r="E130" s="79" t="s">
        <v>64</v>
      </c>
      <c r="F130" s="83"/>
      <c r="G130" s="81" t="s">
        <v>142</v>
      </c>
      <c r="H130" s="90" t="s">
        <v>87</v>
      </c>
      <c r="I130" s="15" t="s">
        <v>38</v>
      </c>
      <c r="J130" s="16">
        <v>11.2</v>
      </c>
      <c r="K130" s="16">
        <v>11.5</v>
      </c>
      <c r="L130" s="16">
        <v>11.7</v>
      </c>
      <c r="M130" s="16">
        <v>11.9</v>
      </c>
      <c r="N130" s="16">
        <v>12.1</v>
      </c>
      <c r="O130" s="16">
        <v>12.6</v>
      </c>
      <c r="P130" s="16">
        <v>13.3</v>
      </c>
      <c r="Q130" s="16">
        <v>14.1</v>
      </c>
      <c r="R130" s="81" t="s">
        <v>259</v>
      </c>
      <c r="S130" s="101"/>
    </row>
    <row r="131" spans="1:19" s="1" customFormat="1" ht="24.75" customHeight="1" x14ac:dyDescent="0.25">
      <c r="A131" s="79"/>
      <c r="B131" s="79"/>
      <c r="C131" s="79"/>
      <c r="D131" s="79"/>
      <c r="E131" s="79"/>
      <c r="F131" s="83"/>
      <c r="G131" s="81"/>
      <c r="H131" s="90"/>
      <c r="I131" s="15" t="s">
        <v>39</v>
      </c>
      <c r="J131" s="16">
        <v>8.3000000000000007</v>
      </c>
      <c r="K131" s="16">
        <v>11.6</v>
      </c>
      <c r="L131" s="16">
        <v>12.5</v>
      </c>
      <c r="M131" s="15">
        <v>11.9</v>
      </c>
      <c r="N131" s="15" t="s">
        <v>45</v>
      </c>
      <c r="O131" s="15" t="s">
        <v>45</v>
      </c>
      <c r="P131" s="15" t="s">
        <v>45</v>
      </c>
      <c r="Q131" s="15" t="s">
        <v>45</v>
      </c>
      <c r="R131" s="81"/>
      <c r="S131" s="101"/>
    </row>
    <row r="132" spans="1:19" s="1" customFormat="1" ht="24.75" customHeight="1" x14ac:dyDescent="0.25">
      <c r="A132" s="79"/>
      <c r="B132" s="79"/>
      <c r="C132" s="79"/>
      <c r="D132" s="79"/>
      <c r="E132" s="79"/>
      <c r="F132" s="83"/>
      <c r="G132" s="81"/>
      <c r="H132" s="90"/>
      <c r="I132" s="15" t="s">
        <v>40</v>
      </c>
      <c r="J132" s="28">
        <f>(J131-J130)/J130</f>
        <v>-0.25892857142857134</v>
      </c>
      <c r="K132" s="28">
        <f t="shared" ref="K132:M132" si="36">(K131-K130)/K130</f>
        <v>8.6956521739130124E-3</v>
      </c>
      <c r="L132" s="28">
        <f t="shared" si="36"/>
        <v>6.8376068376068438E-2</v>
      </c>
      <c r="M132" s="28">
        <f t="shared" si="36"/>
        <v>0</v>
      </c>
      <c r="N132" s="15" t="s">
        <v>45</v>
      </c>
      <c r="O132" s="15" t="s">
        <v>45</v>
      </c>
      <c r="P132" s="15" t="s">
        <v>45</v>
      </c>
      <c r="Q132" s="15" t="s">
        <v>45</v>
      </c>
      <c r="R132" s="81"/>
      <c r="S132" s="101"/>
    </row>
    <row r="133" spans="1:19" s="1" customFormat="1" ht="32.25" customHeight="1" x14ac:dyDescent="0.25">
      <c r="A133" s="79" t="s">
        <v>8</v>
      </c>
      <c r="B133" s="79" t="s">
        <v>13</v>
      </c>
      <c r="C133" s="79" t="s">
        <v>17</v>
      </c>
      <c r="D133" s="79" t="s">
        <v>7</v>
      </c>
      <c r="E133" s="79" t="s">
        <v>65</v>
      </c>
      <c r="F133" s="83" t="s">
        <v>162</v>
      </c>
      <c r="G133" s="81" t="s">
        <v>94</v>
      </c>
      <c r="H133" s="80" t="s">
        <v>87</v>
      </c>
      <c r="I133" s="21" t="s">
        <v>38</v>
      </c>
      <c r="J133" s="33">
        <v>21</v>
      </c>
      <c r="K133" s="33">
        <v>21</v>
      </c>
      <c r="L133" s="33">
        <v>20.9</v>
      </c>
      <c r="M133" s="67">
        <v>20.85</v>
      </c>
      <c r="N133" s="33">
        <v>20.8</v>
      </c>
      <c r="O133" s="33">
        <v>20.75</v>
      </c>
      <c r="P133" s="33">
        <v>20.7</v>
      </c>
      <c r="Q133" s="33">
        <v>20.65</v>
      </c>
      <c r="R133" s="81" t="s">
        <v>334</v>
      </c>
      <c r="S133" s="101"/>
    </row>
    <row r="134" spans="1:19" s="1" customFormat="1" ht="32.25" customHeight="1" x14ac:dyDescent="0.25">
      <c r="A134" s="79"/>
      <c r="B134" s="79"/>
      <c r="C134" s="79"/>
      <c r="D134" s="79"/>
      <c r="E134" s="79"/>
      <c r="F134" s="83"/>
      <c r="G134" s="81"/>
      <c r="H134" s="80"/>
      <c r="I134" s="21" t="s">
        <v>39</v>
      </c>
      <c r="J134" s="6">
        <v>13.4</v>
      </c>
      <c r="K134" s="21">
        <v>23.3</v>
      </c>
      <c r="L134" s="6">
        <v>31.1</v>
      </c>
      <c r="M134" s="16">
        <v>29.5</v>
      </c>
      <c r="N134" s="6" t="s">
        <v>45</v>
      </c>
      <c r="O134" s="6" t="s">
        <v>45</v>
      </c>
      <c r="P134" s="6" t="s">
        <v>45</v>
      </c>
      <c r="Q134" s="6" t="s">
        <v>45</v>
      </c>
      <c r="R134" s="81"/>
      <c r="S134" s="101"/>
    </row>
    <row r="135" spans="1:19" s="1" customFormat="1" ht="32.25" customHeight="1" x14ac:dyDescent="0.25">
      <c r="A135" s="79"/>
      <c r="B135" s="79"/>
      <c r="C135" s="79"/>
      <c r="D135" s="79"/>
      <c r="E135" s="79"/>
      <c r="F135" s="83"/>
      <c r="G135" s="81"/>
      <c r="H135" s="80"/>
      <c r="I135" s="21" t="s">
        <v>40</v>
      </c>
      <c r="J135" s="4">
        <f>(J134-J133)/J133</f>
        <v>-0.3619047619047619</v>
      </c>
      <c r="K135" s="4">
        <f>(K134-K133)/K133</f>
        <v>0.10952380952380955</v>
      </c>
      <c r="L135" s="4">
        <f>(L134-L133)/L133</f>
        <v>0.48803827751196188</v>
      </c>
      <c r="M135" s="28">
        <f t="shared" ref="M135" si="37">(M134-M133)/M133</f>
        <v>0.41486810551558745</v>
      </c>
      <c r="N135" s="6" t="s">
        <v>45</v>
      </c>
      <c r="O135" s="6" t="s">
        <v>45</v>
      </c>
      <c r="P135" s="6" t="s">
        <v>45</v>
      </c>
      <c r="Q135" s="6" t="s">
        <v>45</v>
      </c>
      <c r="R135" s="81"/>
      <c r="S135" s="101"/>
    </row>
    <row r="136" spans="1:19" s="1" customFormat="1" ht="24.75" customHeight="1" x14ac:dyDescent="0.25">
      <c r="A136" s="79" t="s">
        <v>8</v>
      </c>
      <c r="B136" s="79" t="s">
        <v>13</v>
      </c>
      <c r="C136" s="79" t="s">
        <v>17</v>
      </c>
      <c r="D136" s="79" t="s">
        <v>24</v>
      </c>
      <c r="E136" s="79" t="s">
        <v>66</v>
      </c>
      <c r="F136" s="83"/>
      <c r="G136" s="81" t="s">
        <v>163</v>
      </c>
      <c r="H136" s="80" t="s">
        <v>125</v>
      </c>
      <c r="I136" s="21" t="s">
        <v>38</v>
      </c>
      <c r="J136" s="37">
        <v>205453</v>
      </c>
      <c r="K136" s="37">
        <v>216000</v>
      </c>
      <c r="L136" s="37">
        <v>226000</v>
      </c>
      <c r="M136" s="37">
        <v>237000</v>
      </c>
      <c r="N136" s="37">
        <v>247000</v>
      </c>
      <c r="O136" s="37">
        <v>258000</v>
      </c>
      <c r="P136" s="37">
        <v>268000</v>
      </c>
      <c r="Q136" s="37">
        <v>279000</v>
      </c>
      <c r="R136" s="83" t="s">
        <v>288</v>
      </c>
      <c r="S136" s="101"/>
    </row>
    <row r="137" spans="1:19" s="1" customFormat="1" ht="23.25" customHeight="1" x14ac:dyDescent="0.25">
      <c r="A137" s="79"/>
      <c r="B137" s="79"/>
      <c r="C137" s="79"/>
      <c r="D137" s="79"/>
      <c r="E137" s="79"/>
      <c r="F137" s="83"/>
      <c r="G137" s="81"/>
      <c r="H137" s="80"/>
      <c r="I137" s="21" t="s">
        <v>39</v>
      </c>
      <c r="J137" s="37">
        <v>205453</v>
      </c>
      <c r="K137" s="37">
        <v>198861</v>
      </c>
      <c r="L137" s="37">
        <v>201563</v>
      </c>
      <c r="M137" s="45">
        <v>212678</v>
      </c>
      <c r="N137" s="37" t="s">
        <v>45</v>
      </c>
      <c r="O137" s="37" t="s">
        <v>45</v>
      </c>
      <c r="P137" s="37" t="s">
        <v>45</v>
      </c>
      <c r="Q137" s="37" t="s">
        <v>45</v>
      </c>
      <c r="R137" s="83"/>
      <c r="S137" s="101"/>
    </row>
    <row r="138" spans="1:19" s="1" customFormat="1" ht="23.25" customHeight="1" x14ac:dyDescent="0.25">
      <c r="A138" s="79"/>
      <c r="B138" s="79"/>
      <c r="C138" s="79"/>
      <c r="D138" s="79"/>
      <c r="E138" s="79"/>
      <c r="F138" s="83"/>
      <c r="G138" s="81"/>
      <c r="H138" s="80"/>
      <c r="I138" s="21" t="s">
        <v>40</v>
      </c>
      <c r="J138" s="4">
        <f>(J137-J136)/J136</f>
        <v>0</v>
      </c>
      <c r="K138" s="4">
        <f t="shared" ref="K138:M138" si="38">(K137-K136)/K136</f>
        <v>-7.9347222222222222E-2</v>
      </c>
      <c r="L138" s="4">
        <f t="shared" si="38"/>
        <v>-0.10812831858407079</v>
      </c>
      <c r="M138" s="40">
        <f t="shared" si="38"/>
        <v>-0.10262447257383966</v>
      </c>
      <c r="N138" s="6" t="s">
        <v>45</v>
      </c>
      <c r="O138" s="6" t="s">
        <v>45</v>
      </c>
      <c r="P138" s="6" t="s">
        <v>45</v>
      </c>
      <c r="Q138" s="6" t="s">
        <v>45</v>
      </c>
      <c r="R138" s="83"/>
      <c r="S138" s="101"/>
    </row>
    <row r="139" spans="1:19" s="1" customFormat="1" ht="23.25" customHeight="1" x14ac:dyDescent="0.25">
      <c r="A139" s="79" t="s">
        <v>8</v>
      </c>
      <c r="B139" s="79" t="s">
        <v>13</v>
      </c>
      <c r="C139" s="79" t="s">
        <v>5</v>
      </c>
      <c r="D139" s="79" t="s">
        <v>7</v>
      </c>
      <c r="E139" s="79" t="s">
        <v>67</v>
      </c>
      <c r="F139" s="91" t="s">
        <v>164</v>
      </c>
      <c r="G139" s="81" t="s">
        <v>91</v>
      </c>
      <c r="H139" s="80" t="s">
        <v>87</v>
      </c>
      <c r="I139" s="21" t="s">
        <v>38</v>
      </c>
      <c r="J139" s="6">
        <v>26.3</v>
      </c>
      <c r="K139" s="6">
        <v>25.8</v>
      </c>
      <c r="L139" s="6">
        <v>25.2</v>
      </c>
      <c r="M139" s="6">
        <v>24.6</v>
      </c>
      <c r="N139" s="6">
        <v>23</v>
      </c>
      <c r="O139" s="6">
        <v>22.4</v>
      </c>
      <c r="P139" s="6">
        <v>21.7</v>
      </c>
      <c r="Q139" s="6">
        <v>21</v>
      </c>
      <c r="R139" s="83" t="s">
        <v>289</v>
      </c>
      <c r="S139" s="101"/>
    </row>
    <row r="140" spans="1:19" s="1" customFormat="1" ht="19.5" customHeight="1" x14ac:dyDescent="0.25">
      <c r="A140" s="79"/>
      <c r="B140" s="79"/>
      <c r="C140" s="79"/>
      <c r="D140" s="79"/>
      <c r="E140" s="79"/>
      <c r="F140" s="92"/>
      <c r="G140" s="81"/>
      <c r="H140" s="80"/>
      <c r="I140" s="21" t="s">
        <v>39</v>
      </c>
      <c r="J140" s="6">
        <v>24.9</v>
      </c>
      <c r="K140" s="6">
        <v>24.4</v>
      </c>
      <c r="L140" s="6">
        <v>24.2</v>
      </c>
      <c r="M140" s="16">
        <v>25.6</v>
      </c>
      <c r="N140" s="6" t="s">
        <v>45</v>
      </c>
      <c r="O140" s="6" t="s">
        <v>45</v>
      </c>
      <c r="P140" s="6" t="s">
        <v>45</v>
      </c>
      <c r="Q140" s="6" t="s">
        <v>45</v>
      </c>
      <c r="R140" s="83"/>
      <c r="S140" s="101"/>
    </row>
    <row r="141" spans="1:19" s="1" customFormat="1" ht="57.75" customHeight="1" x14ac:dyDescent="0.25">
      <c r="A141" s="79"/>
      <c r="B141" s="79"/>
      <c r="C141" s="79"/>
      <c r="D141" s="79"/>
      <c r="E141" s="79"/>
      <c r="F141" s="92"/>
      <c r="G141" s="81"/>
      <c r="H141" s="80"/>
      <c r="I141" s="21" t="s">
        <v>40</v>
      </c>
      <c r="J141" s="4">
        <f>(J140-J139)/J139</f>
        <v>-5.3231939163498179E-2</v>
      </c>
      <c r="K141" s="4">
        <f>(K140-K139)/K139</f>
        <v>-5.4263565891472951E-2</v>
      </c>
      <c r="L141" s="4">
        <f>(L140-L139)/L139</f>
        <v>-3.968253968253968E-2</v>
      </c>
      <c r="M141" s="28">
        <f t="shared" ref="M141" si="39">(M140-M139)/M139</f>
        <v>4.065040650406504E-2</v>
      </c>
      <c r="N141" s="6" t="s">
        <v>45</v>
      </c>
      <c r="O141" s="6" t="s">
        <v>45</v>
      </c>
      <c r="P141" s="6" t="s">
        <v>45</v>
      </c>
      <c r="Q141" s="6" t="s">
        <v>45</v>
      </c>
      <c r="R141" s="83"/>
      <c r="S141" s="101"/>
    </row>
    <row r="142" spans="1:19" s="1" customFormat="1" ht="27" customHeight="1" x14ac:dyDescent="0.25">
      <c r="A142" s="79" t="s">
        <v>8</v>
      </c>
      <c r="B142" s="79" t="s">
        <v>13</v>
      </c>
      <c r="C142" s="79" t="s">
        <v>5</v>
      </c>
      <c r="D142" s="79" t="s">
        <v>25</v>
      </c>
      <c r="E142" s="79" t="s">
        <v>167</v>
      </c>
      <c r="F142" s="92"/>
      <c r="G142" s="81" t="s">
        <v>165</v>
      </c>
      <c r="H142" s="80" t="s">
        <v>106</v>
      </c>
      <c r="I142" s="21" t="s">
        <v>38</v>
      </c>
      <c r="J142" s="37">
        <v>3232</v>
      </c>
      <c r="K142" s="37">
        <v>3300</v>
      </c>
      <c r="L142" s="37">
        <v>3230</v>
      </c>
      <c r="M142" s="37">
        <v>3160</v>
      </c>
      <c r="N142" s="37">
        <v>3090</v>
      </c>
      <c r="O142" s="37">
        <v>3020</v>
      </c>
      <c r="P142" s="37">
        <v>2950</v>
      </c>
      <c r="Q142" s="37">
        <v>2880</v>
      </c>
      <c r="R142" s="83" t="s">
        <v>315</v>
      </c>
      <c r="S142" s="101"/>
    </row>
    <row r="143" spans="1:19" s="1" customFormat="1" ht="27" customHeight="1" x14ac:dyDescent="0.25">
      <c r="A143" s="79"/>
      <c r="B143" s="79"/>
      <c r="C143" s="79"/>
      <c r="D143" s="79"/>
      <c r="E143" s="79"/>
      <c r="F143" s="92"/>
      <c r="G143" s="81"/>
      <c r="H143" s="80"/>
      <c r="I143" s="21" t="s">
        <v>39</v>
      </c>
      <c r="J143" s="37">
        <v>2966</v>
      </c>
      <c r="K143" s="37">
        <v>3000</v>
      </c>
      <c r="L143" s="37">
        <v>3039</v>
      </c>
      <c r="M143" s="20">
        <v>3172</v>
      </c>
      <c r="N143" s="4" t="s">
        <v>45</v>
      </c>
      <c r="O143" s="4" t="s">
        <v>45</v>
      </c>
      <c r="P143" s="4" t="s">
        <v>45</v>
      </c>
      <c r="Q143" s="4" t="s">
        <v>45</v>
      </c>
      <c r="R143" s="99"/>
      <c r="S143" s="101"/>
    </row>
    <row r="144" spans="1:19" s="1" customFormat="1" ht="27" customHeight="1" x14ac:dyDescent="0.25">
      <c r="A144" s="79"/>
      <c r="B144" s="79"/>
      <c r="C144" s="79"/>
      <c r="D144" s="79"/>
      <c r="E144" s="79"/>
      <c r="F144" s="92"/>
      <c r="G144" s="81"/>
      <c r="H144" s="80"/>
      <c r="I144" s="21" t="s">
        <v>40</v>
      </c>
      <c r="J144" s="4">
        <f>(J143-J142)/J142</f>
        <v>-8.2301980198019806E-2</v>
      </c>
      <c r="K144" s="4">
        <f>(K143-K142)/K142</f>
        <v>-9.0909090909090912E-2</v>
      </c>
      <c r="L144" s="4">
        <f>(L143-L142)/L142</f>
        <v>-5.9133126934984521E-2</v>
      </c>
      <c r="M144" s="4">
        <f>(M143-M142)/M142</f>
        <v>3.7974683544303796E-3</v>
      </c>
      <c r="N144" s="4" t="s">
        <v>45</v>
      </c>
      <c r="O144" s="4" t="s">
        <v>45</v>
      </c>
      <c r="P144" s="4" t="s">
        <v>45</v>
      </c>
      <c r="Q144" s="4" t="s">
        <v>45</v>
      </c>
      <c r="R144" s="99"/>
      <c r="S144" s="101"/>
    </row>
    <row r="145" spans="1:19" s="1" customFormat="1" ht="34.5" customHeight="1" x14ac:dyDescent="0.25">
      <c r="A145" s="85" t="s">
        <v>8</v>
      </c>
      <c r="B145" s="85" t="s">
        <v>13</v>
      </c>
      <c r="C145" s="85" t="s">
        <v>5</v>
      </c>
      <c r="D145" s="85" t="s">
        <v>26</v>
      </c>
      <c r="E145" s="85" t="s">
        <v>168</v>
      </c>
      <c r="F145" s="92"/>
      <c r="G145" s="94" t="s">
        <v>226</v>
      </c>
      <c r="H145" s="107" t="s">
        <v>225</v>
      </c>
      <c r="I145" s="30" t="s">
        <v>38</v>
      </c>
      <c r="J145" s="4" t="s">
        <v>45</v>
      </c>
      <c r="K145" s="4" t="s">
        <v>45</v>
      </c>
      <c r="L145" s="4" t="s">
        <v>45</v>
      </c>
      <c r="M145" s="6">
        <v>1</v>
      </c>
      <c r="N145" s="6">
        <v>1</v>
      </c>
      <c r="O145" s="6">
        <v>1</v>
      </c>
      <c r="P145" s="6">
        <v>1</v>
      </c>
      <c r="Q145" s="6">
        <v>1</v>
      </c>
      <c r="R145" s="91" t="s">
        <v>217</v>
      </c>
      <c r="S145" s="101"/>
    </row>
    <row r="146" spans="1:19" s="1" customFormat="1" ht="39" customHeight="1" x14ac:dyDescent="0.25">
      <c r="A146" s="86"/>
      <c r="B146" s="86"/>
      <c r="C146" s="86"/>
      <c r="D146" s="86"/>
      <c r="E146" s="86"/>
      <c r="F146" s="92"/>
      <c r="G146" s="95"/>
      <c r="H146" s="108"/>
      <c r="I146" s="30" t="s">
        <v>39</v>
      </c>
      <c r="J146" s="4" t="s">
        <v>45</v>
      </c>
      <c r="K146" s="4" t="s">
        <v>45</v>
      </c>
      <c r="L146" s="4" t="s">
        <v>45</v>
      </c>
      <c r="M146" s="16">
        <v>1</v>
      </c>
      <c r="N146" s="4" t="s">
        <v>45</v>
      </c>
      <c r="O146" s="4" t="s">
        <v>45</v>
      </c>
      <c r="P146" s="4" t="s">
        <v>45</v>
      </c>
      <c r="Q146" s="4" t="s">
        <v>45</v>
      </c>
      <c r="R146" s="92"/>
      <c r="S146" s="101"/>
    </row>
    <row r="147" spans="1:19" s="1" customFormat="1" ht="37.5" customHeight="1" x14ac:dyDescent="0.25">
      <c r="A147" s="87"/>
      <c r="B147" s="87"/>
      <c r="C147" s="87"/>
      <c r="D147" s="87"/>
      <c r="E147" s="87"/>
      <c r="F147" s="93"/>
      <c r="G147" s="96"/>
      <c r="H147" s="109"/>
      <c r="I147" s="30" t="s">
        <v>40</v>
      </c>
      <c r="J147" s="4" t="s">
        <v>45</v>
      </c>
      <c r="K147" s="4" t="s">
        <v>45</v>
      </c>
      <c r="L147" s="4" t="s">
        <v>45</v>
      </c>
      <c r="M147" s="4">
        <f>(M146-M145)/M145</f>
        <v>0</v>
      </c>
      <c r="N147" s="4" t="s">
        <v>45</v>
      </c>
      <c r="O147" s="4" t="s">
        <v>45</v>
      </c>
      <c r="P147" s="4" t="s">
        <v>45</v>
      </c>
      <c r="Q147" s="4" t="s">
        <v>45</v>
      </c>
      <c r="R147" s="93"/>
      <c r="S147" s="101"/>
    </row>
    <row r="148" spans="1:19" s="3" customFormat="1" ht="18.75" customHeight="1" x14ac:dyDescent="0.25">
      <c r="A148" s="79" t="s">
        <v>8</v>
      </c>
      <c r="B148" s="79" t="s">
        <v>13</v>
      </c>
      <c r="C148" s="79" t="s">
        <v>18</v>
      </c>
      <c r="D148" s="79" t="s">
        <v>7</v>
      </c>
      <c r="E148" s="79" t="s">
        <v>169</v>
      </c>
      <c r="F148" s="91" t="s">
        <v>166</v>
      </c>
      <c r="G148" s="81" t="s">
        <v>92</v>
      </c>
      <c r="H148" s="80" t="s">
        <v>87</v>
      </c>
      <c r="I148" s="21" t="s">
        <v>38</v>
      </c>
      <c r="J148" s="21">
        <v>84.7</v>
      </c>
      <c r="K148" s="21">
        <v>85.5</v>
      </c>
      <c r="L148" s="21">
        <v>86.4</v>
      </c>
      <c r="M148" s="21">
        <v>88.9</v>
      </c>
      <c r="N148" s="6">
        <v>89</v>
      </c>
      <c r="O148" s="6">
        <v>89</v>
      </c>
      <c r="P148" s="6">
        <v>89.9</v>
      </c>
      <c r="Q148" s="6">
        <v>90</v>
      </c>
      <c r="R148" s="83" t="s">
        <v>217</v>
      </c>
      <c r="S148" s="101"/>
    </row>
    <row r="149" spans="1:19" s="1" customFormat="1" ht="18" customHeight="1" x14ac:dyDescent="0.25">
      <c r="A149" s="79"/>
      <c r="B149" s="79"/>
      <c r="C149" s="79"/>
      <c r="D149" s="79"/>
      <c r="E149" s="79"/>
      <c r="F149" s="92"/>
      <c r="G149" s="81"/>
      <c r="H149" s="80"/>
      <c r="I149" s="21" t="s">
        <v>39</v>
      </c>
      <c r="J149" s="21">
        <v>89.2</v>
      </c>
      <c r="K149" s="21">
        <v>91.9</v>
      </c>
      <c r="L149" s="15">
        <v>92.2</v>
      </c>
      <c r="M149" s="15">
        <v>94.4</v>
      </c>
      <c r="N149" s="21" t="s">
        <v>45</v>
      </c>
      <c r="O149" s="21" t="s">
        <v>45</v>
      </c>
      <c r="P149" s="21" t="s">
        <v>45</v>
      </c>
      <c r="Q149" s="21" t="s">
        <v>45</v>
      </c>
      <c r="R149" s="99"/>
      <c r="S149" s="101"/>
    </row>
    <row r="150" spans="1:19" s="1" customFormat="1" ht="16.5" customHeight="1" x14ac:dyDescent="0.25">
      <c r="A150" s="79"/>
      <c r="B150" s="79"/>
      <c r="C150" s="79"/>
      <c r="D150" s="79"/>
      <c r="E150" s="79"/>
      <c r="F150" s="92"/>
      <c r="G150" s="81"/>
      <c r="H150" s="80"/>
      <c r="I150" s="21" t="s">
        <v>40</v>
      </c>
      <c r="J150" s="4">
        <f>(J149-J148)/J148</f>
        <v>5.3128689492325853E-2</v>
      </c>
      <c r="K150" s="4">
        <f>(K149-K148)/K148</f>
        <v>7.4853801169590714E-2</v>
      </c>
      <c r="L150" s="4">
        <f>(L149-L148)/L148</f>
        <v>6.7129629629629595E-2</v>
      </c>
      <c r="M150" s="4">
        <f>(M149-M148)/M148</f>
        <v>6.1867266591676039E-2</v>
      </c>
      <c r="N150" s="4" t="str">
        <f t="shared" ref="N150:Q150" si="40">IFERROR(N149/N148,"Х")</f>
        <v>Х</v>
      </c>
      <c r="O150" s="4" t="str">
        <f t="shared" si="40"/>
        <v>Х</v>
      </c>
      <c r="P150" s="4" t="str">
        <f t="shared" si="40"/>
        <v>Х</v>
      </c>
      <c r="Q150" s="4" t="str">
        <f t="shared" si="40"/>
        <v>Х</v>
      </c>
      <c r="R150" s="99"/>
      <c r="S150" s="101"/>
    </row>
    <row r="151" spans="1:19" s="1" customFormat="1" ht="22.5" customHeight="1" x14ac:dyDescent="0.25">
      <c r="A151" s="79" t="s">
        <v>8</v>
      </c>
      <c r="B151" s="79" t="s">
        <v>13</v>
      </c>
      <c r="C151" s="79" t="s">
        <v>18</v>
      </c>
      <c r="D151" s="79" t="s">
        <v>27</v>
      </c>
      <c r="E151" s="79" t="s">
        <v>170</v>
      </c>
      <c r="F151" s="92"/>
      <c r="G151" s="81" t="s">
        <v>135</v>
      </c>
      <c r="H151" s="80" t="s">
        <v>136</v>
      </c>
      <c r="I151" s="21" t="s">
        <v>38</v>
      </c>
      <c r="J151" s="13">
        <v>333644</v>
      </c>
      <c r="K151" s="13">
        <v>306275</v>
      </c>
      <c r="L151" s="13">
        <v>309319</v>
      </c>
      <c r="M151" s="13">
        <v>311227</v>
      </c>
      <c r="N151" s="13">
        <v>313071</v>
      </c>
      <c r="O151" s="13">
        <v>314947</v>
      </c>
      <c r="P151" s="13">
        <v>316474</v>
      </c>
      <c r="Q151" s="13">
        <v>318032</v>
      </c>
      <c r="R151" s="83" t="s">
        <v>217</v>
      </c>
      <c r="S151" s="101"/>
    </row>
    <row r="152" spans="1:19" s="1" customFormat="1" ht="20.25" customHeight="1" x14ac:dyDescent="0.25">
      <c r="A152" s="79"/>
      <c r="B152" s="79"/>
      <c r="C152" s="79"/>
      <c r="D152" s="79"/>
      <c r="E152" s="79"/>
      <c r="F152" s="92"/>
      <c r="G152" s="81"/>
      <c r="H152" s="80"/>
      <c r="I152" s="21" t="s">
        <v>39</v>
      </c>
      <c r="J152" s="13">
        <v>340520</v>
      </c>
      <c r="K152" s="13">
        <v>323237</v>
      </c>
      <c r="L152" s="20">
        <v>323272</v>
      </c>
      <c r="M152" s="20">
        <v>315582</v>
      </c>
      <c r="N152" s="13" t="s">
        <v>45</v>
      </c>
      <c r="O152" s="13" t="s">
        <v>45</v>
      </c>
      <c r="P152" s="13" t="s">
        <v>45</v>
      </c>
      <c r="Q152" s="13" t="s">
        <v>45</v>
      </c>
      <c r="R152" s="99"/>
      <c r="S152" s="101"/>
    </row>
    <row r="153" spans="1:19" s="1" customFormat="1" ht="26.25" customHeight="1" x14ac:dyDescent="0.25">
      <c r="A153" s="79"/>
      <c r="B153" s="79"/>
      <c r="C153" s="79"/>
      <c r="D153" s="79"/>
      <c r="E153" s="79"/>
      <c r="F153" s="92"/>
      <c r="G153" s="81"/>
      <c r="H153" s="80"/>
      <c r="I153" s="21" t="s">
        <v>40</v>
      </c>
      <c r="J153" s="4">
        <f>(J152-J151)/J151</f>
        <v>2.0608792605291869E-2</v>
      </c>
      <c r="K153" s="4">
        <f>(K152-K151)/K151</f>
        <v>5.5381601501918211E-2</v>
      </c>
      <c r="L153" s="4">
        <f>(L152-L151)/L151</f>
        <v>4.5108771203838112E-2</v>
      </c>
      <c r="M153" s="4">
        <f>(M152-M151)/M151</f>
        <v>1.3993001892509327E-2</v>
      </c>
      <c r="N153" s="4" t="s">
        <v>45</v>
      </c>
      <c r="O153" s="4" t="s">
        <v>45</v>
      </c>
      <c r="P153" s="4" t="s">
        <v>45</v>
      </c>
      <c r="Q153" s="4" t="s">
        <v>45</v>
      </c>
      <c r="R153" s="99"/>
      <c r="S153" s="101"/>
    </row>
    <row r="154" spans="1:19" s="1" customFormat="1" ht="66.75" customHeight="1" x14ac:dyDescent="0.25">
      <c r="A154" s="85" t="s">
        <v>8</v>
      </c>
      <c r="B154" s="85" t="s">
        <v>6</v>
      </c>
      <c r="C154" s="85" t="s">
        <v>18</v>
      </c>
      <c r="D154" s="85" t="s">
        <v>28</v>
      </c>
      <c r="E154" s="85" t="s">
        <v>172</v>
      </c>
      <c r="F154" s="92"/>
      <c r="G154" s="94" t="s">
        <v>228</v>
      </c>
      <c r="H154" s="107" t="s">
        <v>227</v>
      </c>
      <c r="I154" s="30" t="s">
        <v>38</v>
      </c>
      <c r="J154" s="4" t="s">
        <v>45</v>
      </c>
      <c r="K154" s="4" t="s">
        <v>45</v>
      </c>
      <c r="L154" s="4" t="s">
        <v>45</v>
      </c>
      <c r="M154" s="14">
        <v>4</v>
      </c>
      <c r="N154" s="14">
        <v>4</v>
      </c>
      <c r="O154" s="14">
        <v>4</v>
      </c>
      <c r="P154" s="14">
        <v>4</v>
      </c>
      <c r="Q154" s="14">
        <v>4</v>
      </c>
      <c r="R154" s="83" t="s">
        <v>259</v>
      </c>
      <c r="S154" s="101"/>
    </row>
    <row r="155" spans="1:19" s="1" customFormat="1" ht="72.75" customHeight="1" x14ac:dyDescent="0.25">
      <c r="A155" s="86"/>
      <c r="B155" s="86"/>
      <c r="C155" s="86"/>
      <c r="D155" s="86"/>
      <c r="E155" s="86"/>
      <c r="F155" s="92"/>
      <c r="G155" s="95"/>
      <c r="H155" s="108"/>
      <c r="I155" s="30" t="s">
        <v>39</v>
      </c>
      <c r="J155" s="4" t="s">
        <v>45</v>
      </c>
      <c r="K155" s="4" t="s">
        <v>45</v>
      </c>
      <c r="L155" s="4" t="s">
        <v>45</v>
      </c>
      <c r="M155" s="14">
        <v>4</v>
      </c>
      <c r="N155" s="14" t="s">
        <v>45</v>
      </c>
      <c r="O155" s="14" t="s">
        <v>45</v>
      </c>
      <c r="P155" s="14" t="s">
        <v>45</v>
      </c>
      <c r="Q155" s="14" t="s">
        <v>45</v>
      </c>
      <c r="R155" s="99"/>
      <c r="S155" s="101"/>
    </row>
    <row r="156" spans="1:19" s="1" customFormat="1" ht="52.5" customHeight="1" x14ac:dyDescent="0.25">
      <c r="A156" s="87"/>
      <c r="B156" s="87"/>
      <c r="C156" s="87"/>
      <c r="D156" s="87"/>
      <c r="E156" s="87"/>
      <c r="F156" s="93"/>
      <c r="G156" s="96"/>
      <c r="H156" s="109"/>
      <c r="I156" s="30" t="s">
        <v>40</v>
      </c>
      <c r="J156" s="4" t="s">
        <v>45</v>
      </c>
      <c r="K156" s="4" t="s">
        <v>45</v>
      </c>
      <c r="L156" s="4" t="s">
        <v>45</v>
      </c>
      <c r="M156" s="4">
        <f>(M155-M154)/M154</f>
        <v>0</v>
      </c>
      <c r="N156" s="4" t="s">
        <v>45</v>
      </c>
      <c r="O156" s="4" t="s">
        <v>45</v>
      </c>
      <c r="P156" s="4" t="s">
        <v>45</v>
      </c>
      <c r="Q156" s="4" t="s">
        <v>45</v>
      </c>
      <c r="R156" s="99"/>
      <c r="S156" s="101"/>
    </row>
    <row r="157" spans="1:19" s="1" customFormat="1" ht="22.5" customHeight="1" x14ac:dyDescent="0.25">
      <c r="A157" s="79" t="s">
        <v>8</v>
      </c>
      <c r="B157" s="79" t="s">
        <v>13</v>
      </c>
      <c r="C157" s="79" t="s">
        <v>19</v>
      </c>
      <c r="D157" s="79" t="s">
        <v>7</v>
      </c>
      <c r="E157" s="79" t="s">
        <v>173</v>
      </c>
      <c r="F157" s="83" t="s">
        <v>221</v>
      </c>
      <c r="G157" s="81" t="s">
        <v>96</v>
      </c>
      <c r="H157" s="80" t="s">
        <v>87</v>
      </c>
      <c r="I157" s="21" t="s">
        <v>38</v>
      </c>
      <c r="J157" s="33">
        <v>4.2</v>
      </c>
      <c r="K157" s="33">
        <v>4.2</v>
      </c>
      <c r="L157" s="33">
        <v>4.0999999999999996</v>
      </c>
      <c r="M157" s="33">
        <v>4.05</v>
      </c>
      <c r="N157" s="33">
        <v>4</v>
      </c>
      <c r="O157" s="33">
        <v>3.95</v>
      </c>
      <c r="P157" s="33">
        <v>3.92</v>
      </c>
      <c r="Q157" s="33">
        <v>3.9</v>
      </c>
      <c r="R157" s="83" t="s">
        <v>316</v>
      </c>
      <c r="S157" s="101"/>
    </row>
    <row r="158" spans="1:19" s="1" customFormat="1" ht="22.5" customHeight="1" x14ac:dyDescent="0.25">
      <c r="A158" s="79"/>
      <c r="B158" s="79"/>
      <c r="C158" s="79"/>
      <c r="D158" s="79"/>
      <c r="E158" s="79"/>
      <c r="F158" s="83"/>
      <c r="G158" s="81"/>
      <c r="H158" s="80"/>
      <c r="I158" s="21" t="s">
        <v>39</v>
      </c>
      <c r="J158" s="13">
        <v>3.3</v>
      </c>
      <c r="K158" s="14">
        <v>5</v>
      </c>
      <c r="L158" s="6">
        <v>6.4</v>
      </c>
      <c r="M158" s="16">
        <v>8.3000000000000007</v>
      </c>
      <c r="N158" s="4" t="s">
        <v>45</v>
      </c>
      <c r="O158" s="4" t="s">
        <v>45</v>
      </c>
      <c r="P158" s="4" t="s">
        <v>45</v>
      </c>
      <c r="Q158" s="4" t="s">
        <v>45</v>
      </c>
      <c r="R158" s="99"/>
      <c r="S158" s="101"/>
    </row>
    <row r="159" spans="1:19" s="1" customFormat="1" ht="22.5" customHeight="1" x14ac:dyDescent="0.25">
      <c r="A159" s="79"/>
      <c r="B159" s="79"/>
      <c r="C159" s="79"/>
      <c r="D159" s="79"/>
      <c r="E159" s="79"/>
      <c r="F159" s="83"/>
      <c r="G159" s="81"/>
      <c r="H159" s="80"/>
      <c r="I159" s="21" t="s">
        <v>40</v>
      </c>
      <c r="J159" s="4">
        <f>(J158-J157)/J157</f>
        <v>-0.21428571428571436</v>
      </c>
      <c r="K159" s="4">
        <f>(K158-K157)/K157</f>
        <v>0.19047619047619044</v>
      </c>
      <c r="L159" s="4">
        <f>(L158-L157)/L157</f>
        <v>0.56097560975609784</v>
      </c>
      <c r="M159" s="4">
        <f>(M158-M157)/M157</f>
        <v>1.0493827160493829</v>
      </c>
      <c r="N159" s="4" t="s">
        <v>45</v>
      </c>
      <c r="O159" s="4" t="s">
        <v>45</v>
      </c>
      <c r="P159" s="4" t="s">
        <v>45</v>
      </c>
      <c r="Q159" s="4" t="s">
        <v>45</v>
      </c>
      <c r="R159" s="99"/>
      <c r="S159" s="101"/>
    </row>
    <row r="160" spans="1:19" s="61" customFormat="1" ht="22.5" customHeight="1" x14ac:dyDescent="0.25">
      <c r="A160" s="88" t="s">
        <v>8</v>
      </c>
      <c r="B160" s="88" t="s">
        <v>13</v>
      </c>
      <c r="C160" s="88" t="s">
        <v>19</v>
      </c>
      <c r="D160" s="88" t="s">
        <v>29</v>
      </c>
      <c r="E160" s="88" t="s">
        <v>175</v>
      </c>
      <c r="F160" s="83"/>
      <c r="G160" s="81" t="s">
        <v>137</v>
      </c>
      <c r="H160" s="90" t="s">
        <v>106</v>
      </c>
      <c r="I160" s="15" t="s">
        <v>38</v>
      </c>
      <c r="J160" s="20">
        <v>1817</v>
      </c>
      <c r="K160" s="20">
        <v>1800</v>
      </c>
      <c r="L160" s="20">
        <v>1790</v>
      </c>
      <c r="M160" s="20">
        <v>1785</v>
      </c>
      <c r="N160" s="20">
        <v>1785</v>
      </c>
      <c r="O160" s="20">
        <v>1780</v>
      </c>
      <c r="P160" s="20">
        <v>1780</v>
      </c>
      <c r="Q160" s="20">
        <v>1760</v>
      </c>
      <c r="R160" s="81" t="s">
        <v>317</v>
      </c>
      <c r="S160" s="101"/>
    </row>
    <row r="161" spans="1:19" s="61" customFormat="1" ht="20.25" customHeight="1" x14ac:dyDescent="0.25">
      <c r="A161" s="88"/>
      <c r="B161" s="88"/>
      <c r="C161" s="88"/>
      <c r="D161" s="88"/>
      <c r="E161" s="88"/>
      <c r="F161" s="83"/>
      <c r="G161" s="81"/>
      <c r="H161" s="90"/>
      <c r="I161" s="15" t="s">
        <v>39</v>
      </c>
      <c r="J161" s="20" t="s">
        <v>45</v>
      </c>
      <c r="K161" s="20" t="s">
        <v>45</v>
      </c>
      <c r="L161" s="20">
        <v>1556</v>
      </c>
      <c r="M161" s="20">
        <v>1766</v>
      </c>
      <c r="N161" s="20" t="s">
        <v>45</v>
      </c>
      <c r="O161" s="20" t="s">
        <v>45</v>
      </c>
      <c r="P161" s="20" t="s">
        <v>45</v>
      </c>
      <c r="Q161" s="20" t="s">
        <v>45</v>
      </c>
      <c r="R161" s="119"/>
      <c r="S161" s="101"/>
    </row>
    <row r="162" spans="1:19" s="61" customFormat="1" ht="23.25" customHeight="1" x14ac:dyDescent="0.25">
      <c r="A162" s="88"/>
      <c r="B162" s="88"/>
      <c r="C162" s="88"/>
      <c r="D162" s="88"/>
      <c r="E162" s="88"/>
      <c r="F162" s="83"/>
      <c r="G162" s="81"/>
      <c r="H162" s="90"/>
      <c r="I162" s="15" t="s">
        <v>40</v>
      </c>
      <c r="J162" s="28" t="s">
        <v>45</v>
      </c>
      <c r="K162" s="28" t="s">
        <v>45</v>
      </c>
      <c r="L162" s="28">
        <f>(L161-L160)/L160</f>
        <v>-0.13072625698324022</v>
      </c>
      <c r="M162" s="28">
        <f>(M161-M160)/M160</f>
        <v>-1.0644257703081233E-2</v>
      </c>
      <c r="N162" s="28" t="s">
        <v>45</v>
      </c>
      <c r="O162" s="28" t="s">
        <v>45</v>
      </c>
      <c r="P162" s="28" t="s">
        <v>45</v>
      </c>
      <c r="Q162" s="28" t="s">
        <v>45</v>
      </c>
      <c r="R162" s="119"/>
      <c r="S162" s="101"/>
    </row>
    <row r="163" spans="1:19" s="1" customFormat="1" ht="21.75" customHeight="1" x14ac:dyDescent="0.25">
      <c r="A163" s="79" t="s">
        <v>8</v>
      </c>
      <c r="B163" s="79" t="s">
        <v>13</v>
      </c>
      <c r="C163" s="79" t="s">
        <v>20</v>
      </c>
      <c r="D163" s="79" t="s">
        <v>7</v>
      </c>
      <c r="E163" s="79" t="s">
        <v>177</v>
      </c>
      <c r="F163" s="91" t="s">
        <v>229</v>
      </c>
      <c r="G163" s="81" t="s">
        <v>298</v>
      </c>
      <c r="H163" s="80" t="s">
        <v>138</v>
      </c>
      <c r="I163" s="21" t="s">
        <v>38</v>
      </c>
      <c r="J163" s="14">
        <v>560.70000000000005</v>
      </c>
      <c r="K163" s="14">
        <v>554.9</v>
      </c>
      <c r="L163" s="14">
        <v>549.79999999999995</v>
      </c>
      <c r="M163" s="14">
        <v>543.70000000000005</v>
      </c>
      <c r="N163" s="14">
        <v>539.4</v>
      </c>
      <c r="O163" s="14">
        <v>534.70000000000005</v>
      </c>
      <c r="P163" s="14">
        <v>531.79999999999995</v>
      </c>
      <c r="Q163" s="14">
        <v>529.29999999999995</v>
      </c>
      <c r="R163" s="83" t="s">
        <v>217</v>
      </c>
      <c r="S163" s="101"/>
    </row>
    <row r="164" spans="1:19" s="1" customFormat="1" ht="21.75" customHeight="1" x14ac:dyDescent="0.25">
      <c r="A164" s="79"/>
      <c r="B164" s="79"/>
      <c r="C164" s="79"/>
      <c r="D164" s="79"/>
      <c r="E164" s="79"/>
      <c r="F164" s="92"/>
      <c r="G164" s="81"/>
      <c r="H164" s="80"/>
      <c r="I164" s="21" t="s">
        <v>39</v>
      </c>
      <c r="J164" s="14" t="s">
        <v>45</v>
      </c>
      <c r="K164" s="14" t="s">
        <v>45</v>
      </c>
      <c r="L164" s="17">
        <v>580.4</v>
      </c>
      <c r="M164" s="17">
        <v>512.9</v>
      </c>
      <c r="N164" s="4" t="s">
        <v>45</v>
      </c>
      <c r="O164" s="4" t="s">
        <v>45</v>
      </c>
      <c r="P164" s="4" t="s">
        <v>45</v>
      </c>
      <c r="Q164" s="4" t="s">
        <v>45</v>
      </c>
      <c r="R164" s="83"/>
      <c r="S164" s="101"/>
    </row>
    <row r="165" spans="1:19" s="1" customFormat="1" ht="21.75" customHeight="1" x14ac:dyDescent="0.25">
      <c r="A165" s="79"/>
      <c r="B165" s="79"/>
      <c r="C165" s="79"/>
      <c r="D165" s="79"/>
      <c r="E165" s="79"/>
      <c r="F165" s="92"/>
      <c r="G165" s="81"/>
      <c r="H165" s="80"/>
      <c r="I165" s="21" t="s">
        <v>40</v>
      </c>
      <c r="J165" s="4" t="s">
        <v>45</v>
      </c>
      <c r="K165" s="4" t="s">
        <v>45</v>
      </c>
      <c r="L165" s="4">
        <f>(L164-L163)/L163</f>
        <v>5.5656602400873091E-2</v>
      </c>
      <c r="M165" s="4">
        <f>(M164-M163)/M163</f>
        <v>-5.6648887254000489E-2</v>
      </c>
      <c r="N165" s="4" t="s">
        <v>45</v>
      </c>
      <c r="O165" s="4" t="s">
        <v>45</v>
      </c>
      <c r="P165" s="4" t="s">
        <v>45</v>
      </c>
      <c r="Q165" s="4" t="s">
        <v>45</v>
      </c>
      <c r="R165" s="83"/>
      <c r="S165" s="101"/>
    </row>
    <row r="166" spans="1:19" s="3" customFormat="1" ht="33" customHeight="1" x14ac:dyDescent="0.25">
      <c r="A166" s="79" t="s">
        <v>8</v>
      </c>
      <c r="B166" s="79" t="s">
        <v>13</v>
      </c>
      <c r="C166" s="79" t="s">
        <v>20</v>
      </c>
      <c r="D166" s="79" t="s">
        <v>30</v>
      </c>
      <c r="E166" s="79" t="s">
        <v>179</v>
      </c>
      <c r="F166" s="92"/>
      <c r="G166" s="81" t="s">
        <v>311</v>
      </c>
      <c r="H166" s="80" t="s">
        <v>136</v>
      </c>
      <c r="I166" s="21" t="s">
        <v>38</v>
      </c>
      <c r="J166" s="14">
        <v>15472</v>
      </c>
      <c r="K166" s="14">
        <v>15472</v>
      </c>
      <c r="L166" s="14">
        <v>15472</v>
      </c>
      <c r="M166" s="14">
        <v>15472</v>
      </c>
      <c r="N166" s="14">
        <v>15472</v>
      </c>
      <c r="O166" s="14">
        <v>15472</v>
      </c>
      <c r="P166" s="14">
        <v>15472</v>
      </c>
      <c r="Q166" s="14">
        <v>15472</v>
      </c>
      <c r="R166" s="83" t="s">
        <v>217</v>
      </c>
      <c r="S166" s="101"/>
    </row>
    <row r="167" spans="1:19" s="1" customFormat="1" ht="33" customHeight="1" x14ac:dyDescent="0.25">
      <c r="A167" s="79"/>
      <c r="B167" s="79"/>
      <c r="C167" s="79"/>
      <c r="D167" s="79"/>
      <c r="E167" s="79"/>
      <c r="F167" s="92"/>
      <c r="G167" s="81"/>
      <c r="H167" s="80"/>
      <c r="I167" s="21" t="s">
        <v>39</v>
      </c>
      <c r="J167" s="14">
        <v>16513</v>
      </c>
      <c r="K167" s="14">
        <v>18087</v>
      </c>
      <c r="L167" s="21">
        <v>19280</v>
      </c>
      <c r="M167" s="16">
        <v>16816</v>
      </c>
      <c r="N167" s="21" t="s">
        <v>45</v>
      </c>
      <c r="O167" s="21" t="s">
        <v>45</v>
      </c>
      <c r="P167" s="21" t="s">
        <v>45</v>
      </c>
      <c r="Q167" s="21" t="s">
        <v>45</v>
      </c>
      <c r="R167" s="99"/>
      <c r="S167" s="101"/>
    </row>
    <row r="168" spans="1:19" s="1" customFormat="1" ht="33" customHeight="1" x14ac:dyDescent="0.25">
      <c r="A168" s="79"/>
      <c r="B168" s="79"/>
      <c r="C168" s="79"/>
      <c r="D168" s="79"/>
      <c r="E168" s="79"/>
      <c r="F168" s="92"/>
      <c r="G168" s="81"/>
      <c r="H168" s="80"/>
      <c r="I168" s="21" t="s">
        <v>40</v>
      </c>
      <c r="J168" s="4">
        <f>(J167-J166)/J166</f>
        <v>6.72828335056877E-2</v>
      </c>
      <c r="K168" s="4">
        <f>(K167-K166)/K166</f>
        <v>0.16901499482936919</v>
      </c>
      <c r="L168" s="4">
        <f>(L167-L166)/L166</f>
        <v>0.24612202688728024</v>
      </c>
      <c r="M168" s="4">
        <f>(M167-M166)/M166</f>
        <v>8.6866597724922445E-2</v>
      </c>
      <c r="N168" s="4" t="str">
        <f t="shared" ref="N168:P168" si="41">IFERROR(N167/N166,"Х")</f>
        <v>Х</v>
      </c>
      <c r="O168" s="4" t="str">
        <f t="shared" si="41"/>
        <v>Х</v>
      </c>
      <c r="P168" s="4" t="str">
        <f t="shared" si="41"/>
        <v>Х</v>
      </c>
      <c r="Q168" s="4" t="str">
        <f>IFERROR(Q167/Q166,"Х")</f>
        <v>Х</v>
      </c>
      <c r="R168" s="99"/>
      <c r="S168" s="101"/>
    </row>
    <row r="169" spans="1:19" s="1" customFormat="1" ht="21.75" customHeight="1" x14ac:dyDescent="0.25">
      <c r="A169" s="85" t="s">
        <v>8</v>
      </c>
      <c r="B169" s="85" t="s">
        <v>13</v>
      </c>
      <c r="C169" s="85" t="s">
        <v>20</v>
      </c>
      <c r="D169" s="85" t="s">
        <v>31</v>
      </c>
      <c r="E169" s="85" t="s">
        <v>180</v>
      </c>
      <c r="F169" s="92"/>
      <c r="G169" s="94" t="s">
        <v>299</v>
      </c>
      <c r="H169" s="107" t="s">
        <v>129</v>
      </c>
      <c r="I169" s="30" t="s">
        <v>38</v>
      </c>
      <c r="J169" s="4" t="s">
        <v>45</v>
      </c>
      <c r="K169" s="4" t="s">
        <v>45</v>
      </c>
      <c r="L169" s="4" t="s">
        <v>45</v>
      </c>
      <c r="M169" s="14">
        <v>1</v>
      </c>
      <c r="N169" s="14">
        <v>3</v>
      </c>
      <c r="O169" s="14">
        <v>2</v>
      </c>
      <c r="P169" s="4" t="s">
        <v>45</v>
      </c>
      <c r="Q169" s="4" t="s">
        <v>45</v>
      </c>
      <c r="R169" s="83" t="s">
        <v>217</v>
      </c>
      <c r="S169" s="101"/>
    </row>
    <row r="170" spans="1:19" s="1" customFormat="1" ht="22.5" customHeight="1" x14ac:dyDescent="0.25">
      <c r="A170" s="86"/>
      <c r="B170" s="86"/>
      <c r="C170" s="86"/>
      <c r="D170" s="86"/>
      <c r="E170" s="86"/>
      <c r="F170" s="92"/>
      <c r="G170" s="95"/>
      <c r="H170" s="108"/>
      <c r="I170" s="30" t="s">
        <v>39</v>
      </c>
      <c r="J170" s="4" t="s">
        <v>45</v>
      </c>
      <c r="K170" s="4" t="s">
        <v>45</v>
      </c>
      <c r="L170" s="4" t="s">
        <v>45</v>
      </c>
      <c r="M170" s="16">
        <v>1</v>
      </c>
      <c r="N170" s="4" t="s">
        <v>45</v>
      </c>
      <c r="O170" s="4" t="s">
        <v>45</v>
      </c>
      <c r="P170" s="4" t="s">
        <v>45</v>
      </c>
      <c r="Q170" s="4" t="s">
        <v>45</v>
      </c>
      <c r="R170" s="99"/>
      <c r="S170" s="101"/>
    </row>
    <row r="171" spans="1:19" s="1" customFormat="1" ht="21.75" customHeight="1" x14ac:dyDescent="0.25">
      <c r="A171" s="87"/>
      <c r="B171" s="87"/>
      <c r="C171" s="87"/>
      <c r="D171" s="87"/>
      <c r="E171" s="87"/>
      <c r="F171" s="93"/>
      <c r="G171" s="96"/>
      <c r="H171" s="109"/>
      <c r="I171" s="30" t="s">
        <v>40</v>
      </c>
      <c r="J171" s="4" t="s">
        <v>45</v>
      </c>
      <c r="K171" s="4" t="s">
        <v>45</v>
      </c>
      <c r="L171" s="4" t="s">
        <v>45</v>
      </c>
      <c r="M171" s="4">
        <f>(M170-M169)/M169</f>
        <v>0</v>
      </c>
      <c r="N171" s="4" t="s">
        <v>45</v>
      </c>
      <c r="O171" s="4" t="s">
        <v>45</v>
      </c>
      <c r="P171" s="4" t="s">
        <v>45</v>
      </c>
      <c r="Q171" s="4" t="s">
        <v>45</v>
      </c>
      <c r="R171" s="99"/>
      <c r="S171" s="101"/>
    </row>
    <row r="172" spans="1:19" s="1" customFormat="1" ht="25.5" customHeight="1" x14ac:dyDescent="0.25">
      <c r="A172" s="79" t="s">
        <v>8</v>
      </c>
      <c r="B172" s="79" t="s">
        <v>13</v>
      </c>
      <c r="C172" s="79" t="s">
        <v>21</v>
      </c>
      <c r="D172" s="79" t="s">
        <v>7</v>
      </c>
      <c r="E172" s="79" t="s">
        <v>181</v>
      </c>
      <c r="F172" s="83" t="s">
        <v>171</v>
      </c>
      <c r="G172" s="81" t="s">
        <v>139</v>
      </c>
      <c r="H172" s="80" t="s">
        <v>87</v>
      </c>
      <c r="I172" s="21" t="s">
        <v>38</v>
      </c>
      <c r="J172" s="31">
        <v>99</v>
      </c>
      <c r="K172" s="31">
        <v>99.1</v>
      </c>
      <c r="L172" s="31">
        <v>99.3</v>
      </c>
      <c r="M172" s="31">
        <v>99.35</v>
      </c>
      <c r="N172" s="31">
        <v>99.4</v>
      </c>
      <c r="O172" s="31">
        <v>99.45</v>
      </c>
      <c r="P172" s="31">
        <v>99.5</v>
      </c>
      <c r="Q172" s="31">
        <v>99.55</v>
      </c>
      <c r="R172" s="83" t="s">
        <v>259</v>
      </c>
      <c r="S172" s="101"/>
    </row>
    <row r="173" spans="1:19" s="1" customFormat="1" ht="27.75" customHeight="1" x14ac:dyDescent="0.25">
      <c r="A173" s="79"/>
      <c r="B173" s="79"/>
      <c r="C173" s="79"/>
      <c r="D173" s="79"/>
      <c r="E173" s="79"/>
      <c r="F173" s="83"/>
      <c r="G173" s="81"/>
      <c r="H173" s="80"/>
      <c r="I173" s="21" t="s">
        <v>39</v>
      </c>
      <c r="J173" s="14" t="s">
        <v>45</v>
      </c>
      <c r="K173" s="14" t="s">
        <v>45</v>
      </c>
      <c r="L173" s="14">
        <v>91.8</v>
      </c>
      <c r="M173" s="20">
        <v>100</v>
      </c>
      <c r="N173" s="4" t="s">
        <v>45</v>
      </c>
      <c r="O173" s="4" t="s">
        <v>45</v>
      </c>
      <c r="P173" s="4" t="s">
        <v>45</v>
      </c>
      <c r="Q173" s="4" t="s">
        <v>45</v>
      </c>
      <c r="R173" s="99"/>
      <c r="S173" s="101"/>
    </row>
    <row r="174" spans="1:19" s="1" customFormat="1" ht="39" customHeight="1" x14ac:dyDescent="0.25">
      <c r="A174" s="79"/>
      <c r="B174" s="79"/>
      <c r="C174" s="79"/>
      <c r="D174" s="79"/>
      <c r="E174" s="79"/>
      <c r="F174" s="83"/>
      <c r="G174" s="81"/>
      <c r="H174" s="80"/>
      <c r="I174" s="21" t="s">
        <v>40</v>
      </c>
      <c r="J174" s="4" t="s">
        <v>45</v>
      </c>
      <c r="K174" s="4" t="s">
        <v>45</v>
      </c>
      <c r="L174" s="4">
        <f>(L173-L172)/L172</f>
        <v>-7.5528700906344406E-2</v>
      </c>
      <c r="M174" s="4">
        <f>(M173-M172)/M172</f>
        <v>6.5425264217413761E-3</v>
      </c>
      <c r="N174" s="4" t="s">
        <v>45</v>
      </c>
      <c r="O174" s="4" t="s">
        <v>45</v>
      </c>
      <c r="P174" s="4" t="s">
        <v>45</v>
      </c>
      <c r="Q174" s="4" t="s">
        <v>45</v>
      </c>
      <c r="R174" s="99"/>
      <c r="S174" s="101"/>
    </row>
    <row r="175" spans="1:19" s="3" customFormat="1" ht="34.5" customHeight="1" x14ac:dyDescent="0.25">
      <c r="A175" s="79" t="s">
        <v>8</v>
      </c>
      <c r="B175" s="79" t="s">
        <v>13</v>
      </c>
      <c r="C175" s="79" t="s">
        <v>21</v>
      </c>
      <c r="D175" s="79" t="s">
        <v>32</v>
      </c>
      <c r="E175" s="79" t="s">
        <v>183</v>
      </c>
      <c r="F175" s="83"/>
      <c r="G175" s="81" t="s">
        <v>231</v>
      </c>
      <c r="H175" s="80" t="s">
        <v>106</v>
      </c>
      <c r="I175" s="21" t="s">
        <v>38</v>
      </c>
      <c r="J175" s="14">
        <v>206</v>
      </c>
      <c r="K175" s="14">
        <v>206</v>
      </c>
      <c r="L175" s="14">
        <v>135</v>
      </c>
      <c r="M175" s="14">
        <v>126</v>
      </c>
      <c r="N175" s="14">
        <v>126</v>
      </c>
      <c r="O175" s="14">
        <v>126</v>
      </c>
      <c r="P175" s="14">
        <v>126</v>
      </c>
      <c r="Q175" s="14">
        <v>126</v>
      </c>
      <c r="R175" s="83" t="s">
        <v>258</v>
      </c>
      <c r="S175" s="101"/>
    </row>
    <row r="176" spans="1:19" s="1" customFormat="1" ht="41.25" customHeight="1" x14ac:dyDescent="0.25">
      <c r="A176" s="79"/>
      <c r="B176" s="79"/>
      <c r="C176" s="79"/>
      <c r="D176" s="79"/>
      <c r="E176" s="79"/>
      <c r="F176" s="83"/>
      <c r="G176" s="81"/>
      <c r="H176" s="80"/>
      <c r="I176" s="21" t="s">
        <v>39</v>
      </c>
      <c r="J176" s="14" t="s">
        <v>45</v>
      </c>
      <c r="K176" s="14" t="s">
        <v>45</v>
      </c>
      <c r="L176" s="14" t="s">
        <v>45</v>
      </c>
      <c r="M176" s="6">
        <v>126</v>
      </c>
      <c r="N176" s="21" t="s">
        <v>45</v>
      </c>
      <c r="O176" s="21" t="s">
        <v>45</v>
      </c>
      <c r="P176" s="21" t="s">
        <v>45</v>
      </c>
      <c r="Q176" s="21" t="s">
        <v>45</v>
      </c>
      <c r="R176" s="83"/>
      <c r="S176" s="101"/>
    </row>
    <row r="177" spans="1:19" s="1" customFormat="1" ht="57.75" customHeight="1" x14ac:dyDescent="0.25">
      <c r="A177" s="79"/>
      <c r="B177" s="79"/>
      <c r="C177" s="79"/>
      <c r="D177" s="79"/>
      <c r="E177" s="79"/>
      <c r="F177" s="83"/>
      <c r="G177" s="81"/>
      <c r="H177" s="80"/>
      <c r="I177" s="21" t="s">
        <v>40</v>
      </c>
      <c r="J177" s="14" t="s">
        <v>45</v>
      </c>
      <c r="K177" s="14" t="s">
        <v>45</v>
      </c>
      <c r="L177" s="14" t="s">
        <v>45</v>
      </c>
      <c r="M177" s="4">
        <f>(M176-M175)/M175</f>
        <v>0</v>
      </c>
      <c r="N177" s="4" t="str">
        <f t="shared" ref="N177:P177" si="42">IFERROR(N176/N175,"Х")</f>
        <v>Х</v>
      </c>
      <c r="O177" s="4" t="str">
        <f t="shared" si="42"/>
        <v>Х</v>
      </c>
      <c r="P177" s="4" t="str">
        <f t="shared" si="42"/>
        <v>Х</v>
      </c>
      <c r="Q177" s="4" t="str">
        <f>IFERROR(Q176/Q175,"Х")</f>
        <v>Х</v>
      </c>
      <c r="R177" s="83"/>
      <c r="S177" s="101"/>
    </row>
    <row r="178" spans="1:19" s="1" customFormat="1" ht="19.5" customHeight="1" x14ac:dyDescent="0.25">
      <c r="A178" s="79" t="s">
        <v>8</v>
      </c>
      <c r="B178" s="79" t="s">
        <v>13</v>
      </c>
      <c r="C178" s="79" t="s">
        <v>22</v>
      </c>
      <c r="D178" s="79" t="s">
        <v>7</v>
      </c>
      <c r="E178" s="79" t="s">
        <v>185</v>
      </c>
      <c r="F178" s="91" t="s">
        <v>222</v>
      </c>
      <c r="G178" s="81" t="s">
        <v>218</v>
      </c>
      <c r="H178" s="80" t="s">
        <v>87</v>
      </c>
      <c r="I178" s="21" t="s">
        <v>38</v>
      </c>
      <c r="J178" s="14">
        <v>100</v>
      </c>
      <c r="K178" s="14">
        <v>100</v>
      </c>
      <c r="L178" s="14">
        <v>100</v>
      </c>
      <c r="M178" s="14">
        <v>100</v>
      </c>
      <c r="N178" s="14">
        <v>100</v>
      </c>
      <c r="O178" s="14">
        <v>100</v>
      </c>
      <c r="P178" s="14">
        <v>100</v>
      </c>
      <c r="Q178" s="14">
        <v>100</v>
      </c>
      <c r="R178" s="83" t="s">
        <v>217</v>
      </c>
      <c r="S178" s="101"/>
    </row>
    <row r="179" spans="1:19" s="1" customFormat="1" ht="20.25" customHeight="1" x14ac:dyDescent="0.25">
      <c r="A179" s="79"/>
      <c r="B179" s="79"/>
      <c r="C179" s="79"/>
      <c r="D179" s="79"/>
      <c r="E179" s="79"/>
      <c r="F179" s="92"/>
      <c r="G179" s="81"/>
      <c r="H179" s="80"/>
      <c r="I179" s="21" t="s">
        <v>39</v>
      </c>
      <c r="J179" s="14">
        <v>100</v>
      </c>
      <c r="K179" s="14">
        <v>100</v>
      </c>
      <c r="L179" s="14">
        <v>100</v>
      </c>
      <c r="M179" s="17">
        <v>100</v>
      </c>
      <c r="N179" s="4" t="s">
        <v>45</v>
      </c>
      <c r="O179" s="4" t="s">
        <v>45</v>
      </c>
      <c r="P179" s="4" t="s">
        <v>45</v>
      </c>
      <c r="Q179" s="4" t="s">
        <v>45</v>
      </c>
      <c r="R179" s="99"/>
      <c r="S179" s="101"/>
    </row>
    <row r="180" spans="1:19" s="1" customFormat="1" ht="23.25" customHeight="1" x14ac:dyDescent="0.25">
      <c r="A180" s="79"/>
      <c r="B180" s="79"/>
      <c r="C180" s="79"/>
      <c r="D180" s="79"/>
      <c r="E180" s="79"/>
      <c r="F180" s="92"/>
      <c r="G180" s="81"/>
      <c r="H180" s="80"/>
      <c r="I180" s="21" t="s">
        <v>40</v>
      </c>
      <c r="J180" s="4">
        <f>(J179-J178)/J178</f>
        <v>0</v>
      </c>
      <c r="K180" s="4">
        <f>(K179-K178)/K178</f>
        <v>0</v>
      </c>
      <c r="L180" s="4">
        <f>(L179-L178)/L178</f>
        <v>0</v>
      </c>
      <c r="M180" s="4">
        <f>(M179-M178)/M178</f>
        <v>0</v>
      </c>
      <c r="N180" s="4" t="s">
        <v>45</v>
      </c>
      <c r="O180" s="4" t="s">
        <v>45</v>
      </c>
      <c r="P180" s="4" t="s">
        <v>45</v>
      </c>
      <c r="Q180" s="4" t="s">
        <v>45</v>
      </c>
      <c r="R180" s="99"/>
      <c r="S180" s="101"/>
    </row>
    <row r="181" spans="1:19" s="3" customFormat="1" ht="40.5" customHeight="1" x14ac:dyDescent="0.25">
      <c r="A181" s="88" t="s">
        <v>8</v>
      </c>
      <c r="B181" s="88" t="s">
        <v>13</v>
      </c>
      <c r="C181" s="88" t="s">
        <v>22</v>
      </c>
      <c r="D181" s="88" t="s">
        <v>46</v>
      </c>
      <c r="E181" s="88" t="s">
        <v>188</v>
      </c>
      <c r="F181" s="92"/>
      <c r="G181" s="81" t="s">
        <v>318</v>
      </c>
      <c r="H181" s="80" t="s">
        <v>232</v>
      </c>
      <c r="I181" s="21" t="s">
        <v>38</v>
      </c>
      <c r="J181" s="14">
        <v>12949.4</v>
      </c>
      <c r="K181" s="14">
        <v>13616.3</v>
      </c>
      <c r="L181" s="14">
        <v>13909.9</v>
      </c>
      <c r="M181" s="14">
        <v>12200</v>
      </c>
      <c r="N181" s="14">
        <v>12200</v>
      </c>
      <c r="O181" s="14">
        <v>12200</v>
      </c>
      <c r="P181" s="14">
        <v>12200</v>
      </c>
      <c r="Q181" s="14">
        <v>12200</v>
      </c>
      <c r="R181" s="83" t="s">
        <v>217</v>
      </c>
      <c r="S181" s="101"/>
    </row>
    <row r="182" spans="1:19" s="1" customFormat="1" ht="41.25" customHeight="1" x14ac:dyDescent="0.25">
      <c r="A182" s="88"/>
      <c r="B182" s="88"/>
      <c r="C182" s="88"/>
      <c r="D182" s="88"/>
      <c r="E182" s="88"/>
      <c r="F182" s="92"/>
      <c r="G182" s="81"/>
      <c r="H182" s="80"/>
      <c r="I182" s="21" t="s">
        <v>39</v>
      </c>
      <c r="J182" s="14" t="s">
        <v>45</v>
      </c>
      <c r="K182" s="14" t="s">
        <v>45</v>
      </c>
      <c r="L182" s="21" t="s">
        <v>45</v>
      </c>
      <c r="M182" s="17">
        <v>12866</v>
      </c>
      <c r="N182" s="21" t="s">
        <v>45</v>
      </c>
      <c r="O182" s="21" t="s">
        <v>45</v>
      </c>
      <c r="P182" s="21" t="s">
        <v>45</v>
      </c>
      <c r="Q182" s="21" t="s">
        <v>45</v>
      </c>
      <c r="R182" s="99"/>
      <c r="S182" s="101"/>
    </row>
    <row r="183" spans="1:19" s="1" customFormat="1" ht="43.5" customHeight="1" x14ac:dyDescent="0.25">
      <c r="A183" s="88"/>
      <c r="B183" s="88"/>
      <c r="C183" s="88"/>
      <c r="D183" s="88"/>
      <c r="E183" s="88"/>
      <c r="F183" s="92"/>
      <c r="G183" s="81"/>
      <c r="H183" s="80"/>
      <c r="I183" s="21" t="s">
        <v>40</v>
      </c>
      <c r="J183" s="4" t="s">
        <v>45</v>
      </c>
      <c r="K183" s="4" t="s">
        <v>45</v>
      </c>
      <c r="L183" s="4" t="s">
        <v>45</v>
      </c>
      <c r="M183" s="4">
        <f>(M182-M181)/M181</f>
        <v>5.4590163934426228E-2</v>
      </c>
      <c r="N183" s="4" t="str">
        <f t="shared" ref="N183:P183" si="43">IFERROR(N182/N181,"Х")</f>
        <v>Х</v>
      </c>
      <c r="O183" s="4" t="str">
        <f t="shared" si="43"/>
        <v>Х</v>
      </c>
      <c r="P183" s="4" t="str">
        <f t="shared" si="43"/>
        <v>Х</v>
      </c>
      <c r="Q183" s="4" t="str">
        <f>IFERROR(Q182/Q181,"Х")</f>
        <v>Х</v>
      </c>
      <c r="R183" s="99"/>
      <c r="S183" s="101"/>
    </row>
    <row r="184" spans="1:19" s="1" customFormat="1" ht="23.25" customHeight="1" x14ac:dyDescent="0.25">
      <c r="A184" s="85" t="s">
        <v>8</v>
      </c>
      <c r="B184" s="85" t="s">
        <v>13</v>
      </c>
      <c r="C184" s="85" t="s">
        <v>22</v>
      </c>
      <c r="D184" s="85" t="s">
        <v>47</v>
      </c>
      <c r="E184" s="85" t="s">
        <v>189</v>
      </c>
      <c r="F184" s="92"/>
      <c r="G184" s="94" t="s">
        <v>233</v>
      </c>
      <c r="H184" s="107" t="s">
        <v>136</v>
      </c>
      <c r="I184" s="30" t="s">
        <v>38</v>
      </c>
      <c r="J184" s="13">
        <v>17981</v>
      </c>
      <c r="K184" s="13">
        <v>17827</v>
      </c>
      <c r="L184" s="13">
        <v>17333</v>
      </c>
      <c r="M184" s="13">
        <v>16147</v>
      </c>
      <c r="N184" s="13">
        <v>16147</v>
      </c>
      <c r="O184" s="13">
        <v>16147</v>
      </c>
      <c r="P184" s="13">
        <v>16147</v>
      </c>
      <c r="Q184" s="13">
        <v>16147</v>
      </c>
      <c r="R184" s="91" t="s">
        <v>217</v>
      </c>
      <c r="S184" s="101"/>
    </row>
    <row r="185" spans="1:19" s="1" customFormat="1" ht="24.75" customHeight="1" x14ac:dyDescent="0.25">
      <c r="A185" s="86"/>
      <c r="B185" s="86"/>
      <c r="C185" s="86"/>
      <c r="D185" s="86"/>
      <c r="E185" s="86"/>
      <c r="F185" s="92"/>
      <c r="G185" s="95"/>
      <c r="H185" s="108"/>
      <c r="I185" s="30" t="s">
        <v>39</v>
      </c>
      <c r="J185" s="13" t="s">
        <v>45</v>
      </c>
      <c r="K185" s="13" t="s">
        <v>45</v>
      </c>
      <c r="L185" s="13" t="s">
        <v>45</v>
      </c>
      <c r="M185" s="20">
        <v>18113</v>
      </c>
      <c r="N185" s="13" t="s">
        <v>45</v>
      </c>
      <c r="O185" s="13" t="s">
        <v>45</v>
      </c>
      <c r="P185" s="13" t="s">
        <v>45</v>
      </c>
      <c r="Q185" s="13" t="s">
        <v>45</v>
      </c>
      <c r="R185" s="92"/>
      <c r="S185" s="101"/>
    </row>
    <row r="186" spans="1:19" s="1" customFormat="1" ht="23.25" customHeight="1" x14ac:dyDescent="0.25">
      <c r="A186" s="87"/>
      <c r="B186" s="87"/>
      <c r="C186" s="87"/>
      <c r="D186" s="87"/>
      <c r="E186" s="87"/>
      <c r="F186" s="92"/>
      <c r="G186" s="96"/>
      <c r="H186" s="109"/>
      <c r="I186" s="30" t="s">
        <v>40</v>
      </c>
      <c r="J186" s="4" t="s">
        <v>45</v>
      </c>
      <c r="K186" s="4" t="s">
        <v>45</v>
      </c>
      <c r="L186" s="4" t="s">
        <v>45</v>
      </c>
      <c r="M186" s="4">
        <f>(M185-M184)/M184</f>
        <v>0.12175636341115997</v>
      </c>
      <c r="N186" s="4" t="s">
        <v>45</v>
      </c>
      <c r="O186" s="4" t="s">
        <v>45</v>
      </c>
      <c r="P186" s="4" t="s">
        <v>45</v>
      </c>
      <c r="Q186" s="4" t="s">
        <v>45</v>
      </c>
      <c r="R186" s="93"/>
      <c r="S186" s="101"/>
    </row>
    <row r="187" spans="1:19" s="61" customFormat="1" ht="25.5" customHeight="1" x14ac:dyDescent="0.25">
      <c r="A187" s="85" t="s">
        <v>8</v>
      </c>
      <c r="B187" s="85" t="s">
        <v>13</v>
      </c>
      <c r="C187" s="85" t="s">
        <v>22</v>
      </c>
      <c r="D187" s="85" t="s">
        <v>48</v>
      </c>
      <c r="E187" s="85" t="s">
        <v>190</v>
      </c>
      <c r="F187" s="92"/>
      <c r="G187" s="94" t="s">
        <v>234</v>
      </c>
      <c r="H187" s="128" t="s">
        <v>136</v>
      </c>
      <c r="I187" s="15" t="s">
        <v>38</v>
      </c>
      <c r="J187" s="20">
        <v>2716</v>
      </c>
      <c r="K187" s="20">
        <v>3402</v>
      </c>
      <c r="L187" s="20">
        <v>1537</v>
      </c>
      <c r="M187" s="20">
        <v>1288</v>
      </c>
      <c r="N187" s="20">
        <v>1288</v>
      </c>
      <c r="O187" s="20">
        <v>1288</v>
      </c>
      <c r="P187" s="20">
        <v>1288</v>
      </c>
      <c r="Q187" s="20">
        <v>1288</v>
      </c>
      <c r="R187" s="91" t="s">
        <v>217</v>
      </c>
      <c r="S187" s="101"/>
    </row>
    <row r="188" spans="1:19" s="61" customFormat="1" ht="25.5" customHeight="1" x14ac:dyDescent="0.25">
      <c r="A188" s="86"/>
      <c r="B188" s="86"/>
      <c r="C188" s="86"/>
      <c r="D188" s="86"/>
      <c r="E188" s="86"/>
      <c r="F188" s="92"/>
      <c r="G188" s="95"/>
      <c r="H188" s="129"/>
      <c r="I188" s="15" t="s">
        <v>39</v>
      </c>
      <c r="J188" s="20" t="s">
        <v>45</v>
      </c>
      <c r="K188" s="20" t="s">
        <v>45</v>
      </c>
      <c r="L188" s="20" t="s">
        <v>45</v>
      </c>
      <c r="M188" s="20">
        <v>1577</v>
      </c>
      <c r="N188" s="20" t="s">
        <v>45</v>
      </c>
      <c r="O188" s="20" t="s">
        <v>45</v>
      </c>
      <c r="P188" s="20" t="s">
        <v>45</v>
      </c>
      <c r="Q188" s="20" t="s">
        <v>45</v>
      </c>
      <c r="R188" s="92"/>
      <c r="S188" s="101"/>
    </row>
    <row r="189" spans="1:19" s="61" customFormat="1" ht="27" customHeight="1" x14ac:dyDescent="0.25">
      <c r="A189" s="87"/>
      <c r="B189" s="87"/>
      <c r="C189" s="87"/>
      <c r="D189" s="87"/>
      <c r="E189" s="87"/>
      <c r="F189" s="93"/>
      <c r="G189" s="96"/>
      <c r="H189" s="130"/>
      <c r="I189" s="15" t="s">
        <v>40</v>
      </c>
      <c r="J189" s="17" t="s">
        <v>45</v>
      </c>
      <c r="K189" s="17" t="s">
        <v>45</v>
      </c>
      <c r="L189" s="17" t="s">
        <v>45</v>
      </c>
      <c r="M189" s="28">
        <f>(M188-M187)/M187</f>
        <v>0.22437888198757763</v>
      </c>
      <c r="N189" s="17" t="s">
        <v>45</v>
      </c>
      <c r="O189" s="17" t="s">
        <v>45</v>
      </c>
      <c r="P189" s="17" t="s">
        <v>45</v>
      </c>
      <c r="Q189" s="17" t="s">
        <v>45</v>
      </c>
      <c r="R189" s="93"/>
      <c r="S189" s="102"/>
    </row>
    <row r="190" spans="1:19" s="1" customFormat="1" ht="15" customHeight="1" x14ac:dyDescent="0.25">
      <c r="A190" s="89" t="s">
        <v>174</v>
      </c>
      <c r="B190" s="89"/>
      <c r="C190" s="89"/>
      <c r="D190" s="89"/>
      <c r="E190" s="89"/>
      <c r="F190" s="89"/>
      <c r="G190" s="89"/>
      <c r="H190" s="89"/>
      <c r="I190" s="89"/>
      <c r="J190" s="89"/>
      <c r="K190" s="89"/>
      <c r="L190" s="89"/>
      <c r="M190" s="89"/>
      <c r="N190" s="89"/>
      <c r="O190" s="89"/>
      <c r="P190" s="89"/>
      <c r="Q190" s="89"/>
      <c r="R190" s="89"/>
      <c r="S190" s="89"/>
    </row>
    <row r="191" spans="1:19" s="62" customFormat="1" ht="57.75" customHeight="1" x14ac:dyDescent="0.25">
      <c r="A191" s="88" t="s">
        <v>8</v>
      </c>
      <c r="B191" s="88" t="s">
        <v>16</v>
      </c>
      <c r="C191" s="88" t="s">
        <v>7</v>
      </c>
      <c r="D191" s="88" t="s">
        <v>7</v>
      </c>
      <c r="E191" s="88" t="s">
        <v>192</v>
      </c>
      <c r="F191" s="81" t="s">
        <v>176</v>
      </c>
      <c r="G191" s="81" t="s">
        <v>97</v>
      </c>
      <c r="H191" s="90" t="s">
        <v>235</v>
      </c>
      <c r="I191" s="15" t="s">
        <v>38</v>
      </c>
      <c r="J191" s="15">
        <v>24.5</v>
      </c>
      <c r="K191" s="16">
        <v>24</v>
      </c>
      <c r="L191" s="15">
        <v>23.5</v>
      </c>
      <c r="M191" s="16">
        <v>23</v>
      </c>
      <c r="N191" s="15">
        <v>22.5</v>
      </c>
      <c r="O191" s="16">
        <v>22</v>
      </c>
      <c r="P191" s="16">
        <v>21</v>
      </c>
      <c r="Q191" s="16">
        <v>21</v>
      </c>
      <c r="R191" s="81" t="s">
        <v>296</v>
      </c>
      <c r="S191" s="83" t="s">
        <v>70</v>
      </c>
    </row>
    <row r="192" spans="1:19" s="61" customFormat="1" ht="57.75" customHeight="1" x14ac:dyDescent="0.25">
      <c r="A192" s="88"/>
      <c r="B192" s="88"/>
      <c r="C192" s="88"/>
      <c r="D192" s="88"/>
      <c r="E192" s="88"/>
      <c r="F192" s="81"/>
      <c r="G192" s="81"/>
      <c r="H192" s="90"/>
      <c r="I192" s="15" t="s">
        <v>39</v>
      </c>
      <c r="J192" s="15">
        <v>21.7</v>
      </c>
      <c r="K192" s="15">
        <v>24.4</v>
      </c>
      <c r="L192" s="16">
        <v>21.7</v>
      </c>
      <c r="M192" s="15">
        <v>23.8</v>
      </c>
      <c r="N192" s="15" t="s">
        <v>45</v>
      </c>
      <c r="O192" s="15" t="s">
        <v>45</v>
      </c>
      <c r="P192" s="15" t="s">
        <v>45</v>
      </c>
      <c r="Q192" s="15" t="s">
        <v>45</v>
      </c>
      <c r="R192" s="119"/>
      <c r="S192" s="83"/>
    </row>
    <row r="193" spans="1:19" s="61" customFormat="1" ht="57.75" customHeight="1" x14ac:dyDescent="0.25">
      <c r="A193" s="88"/>
      <c r="B193" s="88"/>
      <c r="C193" s="88"/>
      <c r="D193" s="88"/>
      <c r="E193" s="88"/>
      <c r="F193" s="81"/>
      <c r="G193" s="81"/>
      <c r="H193" s="90"/>
      <c r="I193" s="15" t="s">
        <v>40</v>
      </c>
      <c r="J193" s="28">
        <f>(J192-J191)/J191</f>
        <v>-0.11428571428571431</v>
      </c>
      <c r="K193" s="28">
        <f t="shared" ref="K193:M193" si="44">(K192-K191)/K191</f>
        <v>1.6666666666666607E-2</v>
      </c>
      <c r="L193" s="28">
        <f t="shared" si="44"/>
        <v>-7.6595744680851091E-2</v>
      </c>
      <c r="M193" s="28">
        <f t="shared" si="44"/>
        <v>3.4782608695652202E-2</v>
      </c>
      <c r="N193" s="15" t="s">
        <v>45</v>
      </c>
      <c r="O193" s="15" t="s">
        <v>45</v>
      </c>
      <c r="P193" s="15" t="s">
        <v>45</v>
      </c>
      <c r="Q193" s="15" t="s">
        <v>45</v>
      </c>
      <c r="R193" s="119"/>
      <c r="S193" s="83"/>
    </row>
    <row r="194" spans="1:19" s="3" customFormat="1" ht="43.5" customHeight="1" x14ac:dyDescent="0.25">
      <c r="A194" s="79" t="s">
        <v>8</v>
      </c>
      <c r="B194" s="79" t="s">
        <v>16</v>
      </c>
      <c r="C194" s="79" t="s">
        <v>23</v>
      </c>
      <c r="D194" s="79" t="s">
        <v>7</v>
      </c>
      <c r="E194" s="79" t="s">
        <v>193</v>
      </c>
      <c r="F194" s="91" t="s">
        <v>178</v>
      </c>
      <c r="G194" s="94" t="s">
        <v>300</v>
      </c>
      <c r="H194" s="80" t="s">
        <v>87</v>
      </c>
      <c r="I194" s="21" t="s">
        <v>38</v>
      </c>
      <c r="J194" s="6">
        <v>40</v>
      </c>
      <c r="K194" s="6">
        <v>45</v>
      </c>
      <c r="L194" s="6">
        <v>50</v>
      </c>
      <c r="M194" s="6">
        <v>55</v>
      </c>
      <c r="N194" s="6">
        <v>60</v>
      </c>
      <c r="O194" s="6">
        <v>65</v>
      </c>
      <c r="P194" s="6">
        <v>70</v>
      </c>
      <c r="Q194" s="6">
        <v>70.5</v>
      </c>
      <c r="R194" s="83" t="s">
        <v>290</v>
      </c>
      <c r="S194" s="83"/>
    </row>
    <row r="195" spans="1:19" s="1" customFormat="1" ht="43.5" customHeight="1" x14ac:dyDescent="0.25">
      <c r="A195" s="79"/>
      <c r="B195" s="79"/>
      <c r="C195" s="79"/>
      <c r="D195" s="79"/>
      <c r="E195" s="79"/>
      <c r="F195" s="92"/>
      <c r="G195" s="95"/>
      <c r="H195" s="80"/>
      <c r="I195" s="21" t="s">
        <v>39</v>
      </c>
      <c r="J195" s="21">
        <v>96.4</v>
      </c>
      <c r="K195" s="21">
        <v>96.7</v>
      </c>
      <c r="L195" s="21">
        <v>96.6</v>
      </c>
      <c r="M195" s="15">
        <v>97.7</v>
      </c>
      <c r="N195" s="21" t="s">
        <v>45</v>
      </c>
      <c r="O195" s="21" t="s">
        <v>45</v>
      </c>
      <c r="P195" s="21" t="s">
        <v>45</v>
      </c>
      <c r="Q195" s="21" t="s">
        <v>45</v>
      </c>
      <c r="R195" s="83"/>
      <c r="S195" s="83"/>
    </row>
    <row r="196" spans="1:19" s="1" customFormat="1" ht="43.5" customHeight="1" x14ac:dyDescent="0.25">
      <c r="A196" s="79"/>
      <c r="B196" s="79"/>
      <c r="C196" s="79"/>
      <c r="D196" s="79"/>
      <c r="E196" s="79"/>
      <c r="F196" s="92"/>
      <c r="G196" s="96"/>
      <c r="H196" s="80"/>
      <c r="I196" s="21" t="s">
        <v>40</v>
      </c>
      <c r="J196" s="4">
        <f t="shared" ref="J196:M196" si="45">(J195-J194)/J194</f>
        <v>1.4100000000000001</v>
      </c>
      <c r="K196" s="4">
        <f t="shared" si="45"/>
        <v>1.1488888888888888</v>
      </c>
      <c r="L196" s="4">
        <f t="shared" si="45"/>
        <v>0.93199999999999994</v>
      </c>
      <c r="M196" s="4">
        <f t="shared" si="45"/>
        <v>0.77636363636363637</v>
      </c>
      <c r="N196" s="21" t="s">
        <v>45</v>
      </c>
      <c r="O196" s="21" t="s">
        <v>45</v>
      </c>
      <c r="P196" s="21" t="s">
        <v>45</v>
      </c>
      <c r="Q196" s="21" t="s">
        <v>45</v>
      </c>
      <c r="R196" s="83"/>
      <c r="S196" s="83"/>
    </row>
    <row r="197" spans="1:19" s="3" customFormat="1" ht="75.75" customHeight="1" x14ac:dyDescent="0.25">
      <c r="A197" s="79" t="s">
        <v>8</v>
      </c>
      <c r="B197" s="79" t="s">
        <v>16</v>
      </c>
      <c r="C197" s="79" t="s">
        <v>23</v>
      </c>
      <c r="D197" s="79" t="s">
        <v>49</v>
      </c>
      <c r="E197" s="79" t="s">
        <v>194</v>
      </c>
      <c r="F197" s="92"/>
      <c r="G197" s="81" t="s">
        <v>301</v>
      </c>
      <c r="H197" s="80" t="s">
        <v>236</v>
      </c>
      <c r="I197" s="21" t="s">
        <v>38</v>
      </c>
      <c r="J197" s="37">
        <v>11510</v>
      </c>
      <c r="K197" s="37">
        <v>12377</v>
      </c>
      <c r="L197" s="37">
        <v>12765</v>
      </c>
      <c r="M197" s="37">
        <v>12500</v>
      </c>
      <c r="N197" s="37">
        <v>12500</v>
      </c>
      <c r="O197" s="37">
        <v>12500</v>
      </c>
      <c r="P197" s="37">
        <v>12500</v>
      </c>
      <c r="Q197" s="37">
        <v>12500</v>
      </c>
      <c r="R197" s="83" t="s">
        <v>319</v>
      </c>
      <c r="S197" s="83"/>
    </row>
    <row r="198" spans="1:19" s="1" customFormat="1" ht="75.75" customHeight="1" x14ac:dyDescent="0.25">
      <c r="A198" s="79"/>
      <c r="B198" s="79"/>
      <c r="C198" s="79"/>
      <c r="D198" s="79"/>
      <c r="E198" s="79"/>
      <c r="F198" s="92"/>
      <c r="G198" s="81"/>
      <c r="H198" s="80"/>
      <c r="I198" s="21" t="s">
        <v>39</v>
      </c>
      <c r="J198" s="38" t="s">
        <v>45</v>
      </c>
      <c r="K198" s="38" t="s">
        <v>45</v>
      </c>
      <c r="L198" s="38" t="s">
        <v>45</v>
      </c>
      <c r="M198" s="15">
        <v>11404</v>
      </c>
      <c r="N198" s="21" t="s">
        <v>45</v>
      </c>
      <c r="O198" s="21" t="s">
        <v>45</v>
      </c>
      <c r="P198" s="21" t="s">
        <v>45</v>
      </c>
      <c r="Q198" s="21" t="s">
        <v>45</v>
      </c>
      <c r="R198" s="99"/>
      <c r="S198" s="83"/>
    </row>
    <row r="199" spans="1:19" s="1" customFormat="1" ht="75.75" customHeight="1" x14ac:dyDescent="0.25">
      <c r="A199" s="79"/>
      <c r="B199" s="79"/>
      <c r="C199" s="79"/>
      <c r="D199" s="79"/>
      <c r="E199" s="79"/>
      <c r="F199" s="92"/>
      <c r="G199" s="81"/>
      <c r="H199" s="80"/>
      <c r="I199" s="21" t="s">
        <v>40</v>
      </c>
      <c r="J199" s="4" t="s">
        <v>45</v>
      </c>
      <c r="K199" s="4" t="s">
        <v>45</v>
      </c>
      <c r="L199" s="4" t="s">
        <v>45</v>
      </c>
      <c r="M199" s="4">
        <f t="shared" ref="M199" si="46">(M198-M197)/M197</f>
        <v>-8.7679999999999994E-2</v>
      </c>
      <c r="N199" s="21" t="s">
        <v>45</v>
      </c>
      <c r="O199" s="21" t="s">
        <v>45</v>
      </c>
      <c r="P199" s="21" t="s">
        <v>45</v>
      </c>
      <c r="Q199" s="21" t="s">
        <v>45</v>
      </c>
      <c r="R199" s="99"/>
      <c r="S199" s="83"/>
    </row>
    <row r="200" spans="1:19" s="3" customFormat="1" ht="47.25" customHeight="1" x14ac:dyDescent="0.25">
      <c r="A200" s="79" t="s">
        <v>8</v>
      </c>
      <c r="B200" s="79" t="s">
        <v>16</v>
      </c>
      <c r="C200" s="79" t="s">
        <v>23</v>
      </c>
      <c r="D200" s="79" t="s">
        <v>50</v>
      </c>
      <c r="E200" s="79" t="s">
        <v>195</v>
      </c>
      <c r="F200" s="92"/>
      <c r="G200" s="81" t="s">
        <v>237</v>
      </c>
      <c r="H200" s="80" t="s">
        <v>106</v>
      </c>
      <c r="I200" s="21" t="s">
        <v>38</v>
      </c>
      <c r="J200" s="6" t="s">
        <v>45</v>
      </c>
      <c r="K200" s="6" t="s">
        <v>45</v>
      </c>
      <c r="L200" s="6" t="s">
        <v>45</v>
      </c>
      <c r="M200" s="55">
        <v>7297</v>
      </c>
      <c r="N200" s="6">
        <v>5520</v>
      </c>
      <c r="O200" s="6">
        <v>5520</v>
      </c>
      <c r="P200" s="6">
        <v>5520</v>
      </c>
      <c r="Q200" s="6">
        <v>5520</v>
      </c>
      <c r="R200" s="83" t="s">
        <v>259</v>
      </c>
      <c r="S200" s="83"/>
    </row>
    <row r="201" spans="1:19" s="1" customFormat="1" ht="41.25" customHeight="1" x14ac:dyDescent="0.25">
      <c r="A201" s="79"/>
      <c r="B201" s="79"/>
      <c r="C201" s="79"/>
      <c r="D201" s="79"/>
      <c r="E201" s="79"/>
      <c r="F201" s="92"/>
      <c r="G201" s="81"/>
      <c r="H201" s="80"/>
      <c r="I201" s="21" t="s">
        <v>39</v>
      </c>
      <c r="J201" s="6" t="s">
        <v>45</v>
      </c>
      <c r="K201" s="6" t="s">
        <v>45</v>
      </c>
      <c r="L201" s="6" t="s">
        <v>45</v>
      </c>
      <c r="M201" s="42">
        <v>7646</v>
      </c>
      <c r="N201" s="21" t="s">
        <v>45</v>
      </c>
      <c r="O201" s="21" t="s">
        <v>45</v>
      </c>
      <c r="P201" s="21" t="s">
        <v>45</v>
      </c>
      <c r="Q201" s="21" t="s">
        <v>45</v>
      </c>
      <c r="R201" s="83"/>
      <c r="S201" s="83"/>
    </row>
    <row r="202" spans="1:19" s="1" customFormat="1" ht="23.25" customHeight="1" x14ac:dyDescent="0.25">
      <c r="A202" s="79"/>
      <c r="B202" s="79"/>
      <c r="C202" s="79"/>
      <c r="D202" s="79"/>
      <c r="E202" s="79"/>
      <c r="F202" s="92"/>
      <c r="G202" s="81"/>
      <c r="H202" s="80"/>
      <c r="I202" s="21" t="s">
        <v>40</v>
      </c>
      <c r="J202" s="6" t="s">
        <v>45</v>
      </c>
      <c r="K202" s="6" t="s">
        <v>45</v>
      </c>
      <c r="L202" s="6" t="s">
        <v>45</v>
      </c>
      <c r="M202" s="4">
        <f t="shared" ref="M202" si="47">(M201-M200)/M200</f>
        <v>4.782787446895985E-2</v>
      </c>
      <c r="N202" s="21" t="s">
        <v>45</v>
      </c>
      <c r="O202" s="21" t="s">
        <v>45</v>
      </c>
      <c r="P202" s="21" t="s">
        <v>45</v>
      </c>
      <c r="Q202" s="21" t="s">
        <v>45</v>
      </c>
      <c r="R202" s="83"/>
      <c r="S202" s="83"/>
    </row>
    <row r="203" spans="1:19" s="1" customFormat="1" ht="18.75" customHeight="1" x14ac:dyDescent="0.25">
      <c r="A203" s="84" t="s">
        <v>144</v>
      </c>
      <c r="B203" s="98"/>
      <c r="C203" s="98"/>
      <c r="D203" s="98"/>
      <c r="E203" s="98"/>
      <c r="F203" s="98"/>
      <c r="G203" s="98"/>
      <c r="H203" s="98"/>
      <c r="I203" s="98"/>
      <c r="J203" s="98"/>
      <c r="K203" s="98"/>
      <c r="L203" s="98"/>
      <c r="M203" s="98"/>
      <c r="N203" s="98"/>
      <c r="O203" s="98"/>
      <c r="P203" s="98"/>
      <c r="Q203" s="98"/>
      <c r="R203" s="98"/>
      <c r="S203" s="98"/>
    </row>
    <row r="204" spans="1:19" s="3" customFormat="1" ht="20.25" customHeight="1" x14ac:dyDescent="0.25">
      <c r="A204" s="79" t="s">
        <v>8</v>
      </c>
      <c r="B204" s="79" t="s">
        <v>52</v>
      </c>
      <c r="C204" s="79" t="s">
        <v>7</v>
      </c>
      <c r="D204" s="79" t="s">
        <v>7</v>
      </c>
      <c r="E204" s="79" t="s">
        <v>196</v>
      </c>
      <c r="F204" s="83" t="s">
        <v>182</v>
      </c>
      <c r="G204" s="82" t="s">
        <v>98</v>
      </c>
      <c r="H204" s="80" t="s">
        <v>87</v>
      </c>
      <c r="I204" s="21" t="s">
        <v>38</v>
      </c>
      <c r="J204" s="6">
        <v>0.6</v>
      </c>
      <c r="K204" s="6">
        <v>0.6</v>
      </c>
      <c r="L204" s="6">
        <v>0.8</v>
      </c>
      <c r="M204" s="33">
        <v>0.9</v>
      </c>
      <c r="N204" s="6">
        <v>1</v>
      </c>
      <c r="O204" s="6">
        <v>1.2</v>
      </c>
      <c r="P204" s="6">
        <v>1.4</v>
      </c>
      <c r="Q204" s="6">
        <v>1.5</v>
      </c>
      <c r="R204" s="83" t="s">
        <v>259</v>
      </c>
      <c r="S204" s="83" t="s">
        <v>70</v>
      </c>
    </row>
    <row r="205" spans="1:19" s="1" customFormat="1" ht="21.75" customHeight="1" x14ac:dyDescent="0.25">
      <c r="A205" s="79"/>
      <c r="B205" s="79"/>
      <c r="C205" s="79"/>
      <c r="D205" s="79"/>
      <c r="E205" s="79"/>
      <c r="F205" s="83"/>
      <c r="G205" s="82"/>
      <c r="H205" s="80"/>
      <c r="I205" s="21" t="s">
        <v>39</v>
      </c>
      <c r="J205" s="21">
        <v>1.2</v>
      </c>
      <c r="K205" s="21">
        <v>1.4</v>
      </c>
      <c r="L205" s="21">
        <v>0.5</v>
      </c>
      <c r="M205" s="15">
        <v>0.95</v>
      </c>
      <c r="N205" s="21" t="s">
        <v>45</v>
      </c>
      <c r="O205" s="21" t="s">
        <v>45</v>
      </c>
      <c r="P205" s="21" t="s">
        <v>45</v>
      </c>
      <c r="Q205" s="21" t="s">
        <v>45</v>
      </c>
      <c r="R205" s="83"/>
      <c r="S205" s="83"/>
    </row>
    <row r="206" spans="1:19" s="1" customFormat="1" ht="20.25" customHeight="1" x14ac:dyDescent="0.25">
      <c r="A206" s="79"/>
      <c r="B206" s="79"/>
      <c r="C206" s="79"/>
      <c r="D206" s="79"/>
      <c r="E206" s="79"/>
      <c r="F206" s="83"/>
      <c r="G206" s="82"/>
      <c r="H206" s="80"/>
      <c r="I206" s="21" t="s">
        <v>40</v>
      </c>
      <c r="J206" s="4">
        <f>(J205-J204)/J204</f>
        <v>1</v>
      </c>
      <c r="K206" s="4">
        <f>(K205-K204)/K204</f>
        <v>1.3333333333333333</v>
      </c>
      <c r="L206" s="4">
        <f>(L205-L204)/L204</f>
        <v>-0.37500000000000006</v>
      </c>
      <c r="M206" s="4">
        <f>(M205-M204)/M204</f>
        <v>5.5555555555555483E-2</v>
      </c>
      <c r="N206" s="21" t="s">
        <v>45</v>
      </c>
      <c r="O206" s="21" t="s">
        <v>45</v>
      </c>
      <c r="P206" s="21" t="s">
        <v>45</v>
      </c>
      <c r="Q206" s="21" t="s">
        <v>45</v>
      </c>
      <c r="R206" s="83"/>
      <c r="S206" s="83"/>
    </row>
    <row r="207" spans="1:19" s="61" customFormat="1" ht="33" customHeight="1" x14ac:dyDescent="0.25">
      <c r="A207" s="88" t="s">
        <v>8</v>
      </c>
      <c r="B207" s="88" t="s">
        <v>52</v>
      </c>
      <c r="C207" s="88" t="s">
        <v>24</v>
      </c>
      <c r="D207" s="88" t="s">
        <v>7</v>
      </c>
      <c r="E207" s="88" t="s">
        <v>261</v>
      </c>
      <c r="F207" s="83" t="s">
        <v>184</v>
      </c>
      <c r="G207" s="82" t="s">
        <v>326</v>
      </c>
      <c r="H207" s="90" t="s">
        <v>87</v>
      </c>
      <c r="I207" s="15" t="s">
        <v>38</v>
      </c>
      <c r="J207" s="16">
        <v>9</v>
      </c>
      <c r="K207" s="16">
        <v>13</v>
      </c>
      <c r="L207" s="16">
        <v>17</v>
      </c>
      <c r="M207" s="16">
        <v>21</v>
      </c>
      <c r="N207" s="16">
        <v>26</v>
      </c>
      <c r="O207" s="16">
        <v>31</v>
      </c>
      <c r="P207" s="16">
        <v>36</v>
      </c>
      <c r="Q207" s="16">
        <v>45</v>
      </c>
      <c r="R207" s="81" t="s">
        <v>291</v>
      </c>
      <c r="S207" s="83"/>
    </row>
    <row r="208" spans="1:19" s="61" customFormat="1" ht="33" customHeight="1" x14ac:dyDescent="0.25">
      <c r="A208" s="88"/>
      <c r="B208" s="88"/>
      <c r="C208" s="88"/>
      <c r="D208" s="88"/>
      <c r="E208" s="88"/>
      <c r="F208" s="83"/>
      <c r="G208" s="82"/>
      <c r="H208" s="90"/>
      <c r="I208" s="15" t="s">
        <v>39</v>
      </c>
      <c r="J208" s="16">
        <v>7</v>
      </c>
      <c r="K208" s="16">
        <v>6.7</v>
      </c>
      <c r="L208" s="15">
        <v>3.1</v>
      </c>
      <c r="M208" s="15">
        <v>35.299999999999997</v>
      </c>
      <c r="N208" s="15" t="s">
        <v>45</v>
      </c>
      <c r="O208" s="15" t="s">
        <v>45</v>
      </c>
      <c r="P208" s="15" t="s">
        <v>45</v>
      </c>
      <c r="Q208" s="15" t="s">
        <v>45</v>
      </c>
      <c r="R208" s="81"/>
      <c r="S208" s="83"/>
    </row>
    <row r="209" spans="1:19" s="61" customFormat="1" ht="33" customHeight="1" x14ac:dyDescent="0.25">
      <c r="A209" s="88"/>
      <c r="B209" s="88"/>
      <c r="C209" s="88"/>
      <c r="D209" s="88"/>
      <c r="E209" s="88"/>
      <c r="F209" s="83"/>
      <c r="G209" s="82"/>
      <c r="H209" s="90"/>
      <c r="I209" s="15" t="s">
        <v>40</v>
      </c>
      <c r="J209" s="28">
        <f>(J208-J207)/J207</f>
        <v>-0.22222222222222221</v>
      </c>
      <c r="K209" s="28">
        <f>(K208-K207)/K207</f>
        <v>-0.48461538461538461</v>
      </c>
      <c r="L209" s="28">
        <f>(L208-L207)/L207</f>
        <v>-0.81764705882352939</v>
      </c>
      <c r="M209" s="63">
        <f>(M208-M207)/M207</f>
        <v>0.68095238095238086</v>
      </c>
      <c r="N209" s="15" t="s">
        <v>45</v>
      </c>
      <c r="O209" s="15" t="s">
        <v>45</v>
      </c>
      <c r="P209" s="15" t="s">
        <v>45</v>
      </c>
      <c r="Q209" s="15" t="s">
        <v>45</v>
      </c>
      <c r="R209" s="81"/>
      <c r="S209" s="83"/>
    </row>
    <row r="210" spans="1:19" ht="16.5" customHeight="1" x14ac:dyDescent="0.25">
      <c r="A210" s="79" t="s">
        <v>8</v>
      </c>
      <c r="B210" s="79" t="s">
        <v>52</v>
      </c>
      <c r="C210" s="79" t="s">
        <v>24</v>
      </c>
      <c r="D210" s="79" t="s">
        <v>51</v>
      </c>
      <c r="E210" s="79" t="s">
        <v>262</v>
      </c>
      <c r="F210" s="83"/>
      <c r="G210" s="82" t="s">
        <v>321</v>
      </c>
      <c r="H210" s="90" t="s">
        <v>106</v>
      </c>
      <c r="I210" s="15" t="s">
        <v>38</v>
      </c>
      <c r="J210" s="16">
        <v>696</v>
      </c>
      <c r="K210" s="16">
        <v>754</v>
      </c>
      <c r="L210" s="16">
        <v>831</v>
      </c>
      <c r="M210" s="16">
        <v>910</v>
      </c>
      <c r="N210" s="16">
        <v>974</v>
      </c>
      <c r="O210" s="16">
        <v>1037</v>
      </c>
      <c r="P210" s="16">
        <v>1115</v>
      </c>
      <c r="Q210" s="16">
        <v>1213</v>
      </c>
      <c r="R210" s="81" t="s">
        <v>217</v>
      </c>
      <c r="S210" s="83"/>
    </row>
    <row r="211" spans="1:19" s="1" customFormat="1" ht="18.75" customHeight="1" x14ac:dyDescent="0.25">
      <c r="A211" s="79"/>
      <c r="B211" s="79"/>
      <c r="C211" s="79"/>
      <c r="D211" s="79"/>
      <c r="E211" s="79"/>
      <c r="F211" s="83"/>
      <c r="G211" s="82"/>
      <c r="H211" s="90"/>
      <c r="I211" s="15" t="s">
        <v>39</v>
      </c>
      <c r="J211" s="16">
        <v>696</v>
      </c>
      <c r="K211" s="16">
        <v>3822</v>
      </c>
      <c r="L211" s="16">
        <v>5027</v>
      </c>
      <c r="M211" s="16">
        <v>2267</v>
      </c>
      <c r="N211" s="72" t="s">
        <v>45</v>
      </c>
      <c r="O211" s="72" t="s">
        <v>45</v>
      </c>
      <c r="P211" s="72" t="s">
        <v>45</v>
      </c>
      <c r="Q211" s="72" t="s">
        <v>45</v>
      </c>
      <c r="R211" s="81"/>
      <c r="S211" s="83"/>
    </row>
    <row r="212" spans="1:19" s="1" customFormat="1" ht="19.5" customHeight="1" x14ac:dyDescent="0.25">
      <c r="A212" s="79"/>
      <c r="B212" s="79"/>
      <c r="C212" s="79"/>
      <c r="D212" s="79"/>
      <c r="E212" s="79"/>
      <c r="F212" s="83"/>
      <c r="G212" s="82"/>
      <c r="H212" s="90"/>
      <c r="I212" s="15" t="s">
        <v>40</v>
      </c>
      <c r="J212" s="28">
        <f>(J211-J210)/J210</f>
        <v>0</v>
      </c>
      <c r="K212" s="28">
        <f>(K211-K210)/K210</f>
        <v>4.068965517241379</v>
      </c>
      <c r="L212" s="28">
        <f>(L211-L210)/L210</f>
        <v>5.0493381468110714</v>
      </c>
      <c r="M212" s="63">
        <f>(M211-M210)/M210</f>
        <v>1.4912087912087912</v>
      </c>
      <c r="N212" s="72" t="s">
        <v>45</v>
      </c>
      <c r="O212" s="72" t="s">
        <v>45</v>
      </c>
      <c r="P212" s="72" t="s">
        <v>45</v>
      </c>
      <c r="Q212" s="72" t="s">
        <v>45</v>
      </c>
      <c r="R212" s="81"/>
      <c r="S212" s="83"/>
    </row>
    <row r="213" spans="1:19" x14ac:dyDescent="0.25">
      <c r="A213" s="89" t="s">
        <v>145</v>
      </c>
      <c r="B213" s="89"/>
      <c r="C213" s="89"/>
      <c r="D213" s="89"/>
      <c r="E213" s="89"/>
      <c r="F213" s="89"/>
      <c r="G213" s="89"/>
      <c r="H213" s="89"/>
      <c r="I213" s="89"/>
      <c r="J213" s="89"/>
      <c r="K213" s="89"/>
      <c r="L213" s="89"/>
      <c r="M213" s="89"/>
      <c r="N213" s="89"/>
      <c r="O213" s="89"/>
      <c r="P213" s="89"/>
      <c r="Q213" s="89"/>
      <c r="R213" s="89"/>
      <c r="S213" s="89"/>
    </row>
    <row r="214" spans="1:19" ht="23.25" customHeight="1" x14ac:dyDescent="0.25">
      <c r="A214" s="79" t="s">
        <v>8</v>
      </c>
      <c r="B214" s="79" t="s">
        <v>57</v>
      </c>
      <c r="C214" s="79" t="s">
        <v>7</v>
      </c>
      <c r="D214" s="79" t="s">
        <v>7</v>
      </c>
      <c r="E214" s="79" t="s">
        <v>200</v>
      </c>
      <c r="F214" s="83" t="s">
        <v>186</v>
      </c>
      <c r="G214" s="81" t="s">
        <v>99</v>
      </c>
      <c r="H214" s="80" t="s">
        <v>101</v>
      </c>
      <c r="I214" s="21" t="s">
        <v>38</v>
      </c>
      <c r="J214" s="21">
        <v>7.7</v>
      </c>
      <c r="K214" s="21">
        <v>7.7</v>
      </c>
      <c r="L214" s="21">
        <v>7.7</v>
      </c>
      <c r="M214" s="21">
        <v>7.8</v>
      </c>
      <c r="N214" s="21">
        <v>8</v>
      </c>
      <c r="O214" s="21">
        <v>8.1</v>
      </c>
      <c r="P214" s="21">
        <v>8.3000000000000007</v>
      </c>
      <c r="Q214" s="6">
        <v>10</v>
      </c>
      <c r="R214" s="83" t="s">
        <v>217</v>
      </c>
      <c r="S214" s="83" t="s">
        <v>70</v>
      </c>
    </row>
    <row r="215" spans="1:19" s="1" customFormat="1" ht="25.5" customHeight="1" x14ac:dyDescent="0.25">
      <c r="A215" s="79"/>
      <c r="B215" s="79"/>
      <c r="C215" s="79"/>
      <c r="D215" s="79"/>
      <c r="E215" s="79"/>
      <c r="F215" s="83"/>
      <c r="G215" s="81"/>
      <c r="H215" s="80"/>
      <c r="I215" s="21" t="s">
        <v>39</v>
      </c>
      <c r="J215" s="21">
        <v>6.4</v>
      </c>
      <c r="K215" s="21">
        <v>6.3</v>
      </c>
      <c r="L215" s="21">
        <v>11.5</v>
      </c>
      <c r="M215" s="16">
        <v>12</v>
      </c>
      <c r="N215" s="21" t="s">
        <v>45</v>
      </c>
      <c r="O215" s="21" t="s">
        <v>45</v>
      </c>
      <c r="P215" s="21" t="s">
        <v>45</v>
      </c>
      <c r="Q215" s="21" t="s">
        <v>45</v>
      </c>
      <c r="R215" s="83"/>
      <c r="S215" s="83"/>
    </row>
    <row r="216" spans="1:19" s="1" customFormat="1" ht="25.5" customHeight="1" x14ac:dyDescent="0.25">
      <c r="A216" s="79"/>
      <c r="B216" s="79"/>
      <c r="C216" s="79"/>
      <c r="D216" s="79"/>
      <c r="E216" s="79"/>
      <c r="F216" s="83"/>
      <c r="G216" s="81"/>
      <c r="H216" s="80"/>
      <c r="I216" s="21" t="s">
        <v>40</v>
      </c>
      <c r="J216" s="4">
        <f>(J215-J214)/J214</f>
        <v>-0.1688311688311688</v>
      </c>
      <c r="K216" s="4">
        <f>(K215-K214)/K214</f>
        <v>-0.18181818181818185</v>
      </c>
      <c r="L216" s="4">
        <f>(L215-L214)/L214</f>
        <v>0.49350649350649345</v>
      </c>
      <c r="M216" s="4">
        <f>(M215-M214)/M214</f>
        <v>0.53846153846153855</v>
      </c>
      <c r="N216" s="21" t="s">
        <v>45</v>
      </c>
      <c r="O216" s="21" t="s">
        <v>45</v>
      </c>
      <c r="P216" s="21" t="s">
        <v>45</v>
      </c>
      <c r="Q216" s="21" t="s">
        <v>45</v>
      </c>
      <c r="R216" s="83"/>
      <c r="S216" s="83"/>
    </row>
    <row r="217" spans="1:19" ht="63.75" customHeight="1" x14ac:dyDescent="0.25">
      <c r="A217" s="79" t="s">
        <v>8</v>
      </c>
      <c r="B217" s="79" t="s">
        <v>57</v>
      </c>
      <c r="C217" s="79" t="s">
        <v>25</v>
      </c>
      <c r="D217" s="79" t="s">
        <v>7</v>
      </c>
      <c r="E217" s="79" t="s">
        <v>201</v>
      </c>
      <c r="F217" s="83" t="s">
        <v>187</v>
      </c>
      <c r="G217" s="81" t="s">
        <v>100</v>
      </c>
      <c r="H217" s="90" t="s">
        <v>102</v>
      </c>
      <c r="I217" s="15" t="s">
        <v>38</v>
      </c>
      <c r="J217" s="6">
        <v>0</v>
      </c>
      <c r="K217" s="6">
        <v>0</v>
      </c>
      <c r="L217" s="6">
        <v>3</v>
      </c>
      <c r="M217" s="6">
        <v>3.1</v>
      </c>
      <c r="N217" s="6">
        <v>3.2</v>
      </c>
      <c r="O217" s="6">
        <v>3.3</v>
      </c>
      <c r="P217" s="6">
        <v>3.4</v>
      </c>
      <c r="Q217" s="6">
        <v>3.5</v>
      </c>
      <c r="R217" s="83" t="s">
        <v>329</v>
      </c>
      <c r="S217" s="83"/>
    </row>
    <row r="218" spans="1:19" s="1" customFormat="1" ht="63.75" customHeight="1" x14ac:dyDescent="0.25">
      <c r="A218" s="79"/>
      <c r="B218" s="79"/>
      <c r="C218" s="79"/>
      <c r="D218" s="79"/>
      <c r="E218" s="79"/>
      <c r="F218" s="83"/>
      <c r="G218" s="81"/>
      <c r="H218" s="90"/>
      <c r="I218" s="15" t="s">
        <v>39</v>
      </c>
      <c r="J218" s="16">
        <v>0</v>
      </c>
      <c r="K218" s="16">
        <v>0</v>
      </c>
      <c r="L218" s="16">
        <v>0</v>
      </c>
      <c r="M218" s="56">
        <v>1.63</v>
      </c>
      <c r="N218" s="56" t="s">
        <v>45</v>
      </c>
      <c r="O218" s="56" t="s">
        <v>45</v>
      </c>
      <c r="P218" s="56" t="s">
        <v>45</v>
      </c>
      <c r="Q218" s="56" t="s">
        <v>45</v>
      </c>
      <c r="R218" s="83"/>
      <c r="S218" s="83"/>
    </row>
    <row r="219" spans="1:19" s="1" customFormat="1" ht="63.75" customHeight="1" x14ac:dyDescent="0.25">
      <c r="A219" s="79"/>
      <c r="B219" s="79"/>
      <c r="C219" s="79"/>
      <c r="D219" s="79"/>
      <c r="E219" s="79"/>
      <c r="F219" s="83"/>
      <c r="G219" s="81"/>
      <c r="H219" s="90"/>
      <c r="I219" s="15" t="s">
        <v>40</v>
      </c>
      <c r="J219" s="28" t="s">
        <v>45</v>
      </c>
      <c r="K219" s="28" t="s">
        <v>45</v>
      </c>
      <c r="L219" s="28">
        <f>(L218-L217)/L217</f>
        <v>-1</v>
      </c>
      <c r="M219" s="28">
        <f>(M218-M217)/M217</f>
        <v>-0.47419354838709682</v>
      </c>
      <c r="N219" s="56" t="s">
        <v>45</v>
      </c>
      <c r="O219" s="56" t="s">
        <v>45</v>
      </c>
      <c r="P219" s="56" t="s">
        <v>45</v>
      </c>
      <c r="Q219" s="56" t="s">
        <v>45</v>
      </c>
      <c r="R219" s="83"/>
      <c r="S219" s="83"/>
    </row>
    <row r="220" spans="1:19" ht="18.75" customHeight="1" x14ac:dyDescent="0.25">
      <c r="A220" s="79" t="s">
        <v>8</v>
      </c>
      <c r="B220" s="79" t="s">
        <v>57</v>
      </c>
      <c r="C220" s="79" t="s">
        <v>25</v>
      </c>
      <c r="D220" s="79" t="s">
        <v>53</v>
      </c>
      <c r="E220" s="79" t="s">
        <v>202</v>
      </c>
      <c r="F220" s="83"/>
      <c r="G220" s="82" t="s">
        <v>146</v>
      </c>
      <c r="H220" s="90" t="s">
        <v>136</v>
      </c>
      <c r="I220" s="15" t="s">
        <v>38</v>
      </c>
      <c r="J220" s="45">
        <v>50</v>
      </c>
      <c r="K220" s="45">
        <v>50</v>
      </c>
      <c r="L220" s="45">
        <v>60</v>
      </c>
      <c r="M220" s="45">
        <v>60</v>
      </c>
      <c r="N220" s="45">
        <v>118</v>
      </c>
      <c r="O220" s="45">
        <v>118</v>
      </c>
      <c r="P220" s="45">
        <v>118</v>
      </c>
      <c r="Q220" s="45">
        <v>118</v>
      </c>
      <c r="R220" s="81" t="s">
        <v>217</v>
      </c>
      <c r="S220" s="83"/>
    </row>
    <row r="221" spans="1:19" s="1" customFormat="1" ht="21" customHeight="1" x14ac:dyDescent="0.25">
      <c r="A221" s="79"/>
      <c r="B221" s="79"/>
      <c r="C221" s="79"/>
      <c r="D221" s="79"/>
      <c r="E221" s="79"/>
      <c r="F221" s="83"/>
      <c r="G221" s="82"/>
      <c r="H221" s="90"/>
      <c r="I221" s="15" t="s">
        <v>39</v>
      </c>
      <c r="J221" s="45">
        <v>50</v>
      </c>
      <c r="K221" s="45">
        <v>54</v>
      </c>
      <c r="L221" s="45">
        <v>91</v>
      </c>
      <c r="M221" s="45">
        <v>98</v>
      </c>
      <c r="N221" s="45" t="s">
        <v>45</v>
      </c>
      <c r="O221" s="45" t="s">
        <v>45</v>
      </c>
      <c r="P221" s="45" t="s">
        <v>45</v>
      </c>
      <c r="Q221" s="45" t="s">
        <v>45</v>
      </c>
      <c r="R221" s="81"/>
      <c r="S221" s="83"/>
    </row>
    <row r="222" spans="1:19" s="1" customFormat="1" ht="19.5" customHeight="1" x14ac:dyDescent="0.25">
      <c r="A222" s="79"/>
      <c r="B222" s="79"/>
      <c r="C222" s="79"/>
      <c r="D222" s="79"/>
      <c r="E222" s="79"/>
      <c r="F222" s="83"/>
      <c r="G222" s="82"/>
      <c r="H222" s="90"/>
      <c r="I222" s="15" t="s">
        <v>40</v>
      </c>
      <c r="J222" s="28">
        <f>(J221-J220)/J220</f>
        <v>0</v>
      </c>
      <c r="K222" s="28">
        <f>(K221-K220)/K220</f>
        <v>0.08</v>
      </c>
      <c r="L222" s="28">
        <f>(L221-L220)/L220</f>
        <v>0.51666666666666672</v>
      </c>
      <c r="M222" s="28">
        <f>(M221-M220)/M220</f>
        <v>0.6333333333333333</v>
      </c>
      <c r="N222" s="15" t="s">
        <v>45</v>
      </c>
      <c r="O222" s="15" t="s">
        <v>45</v>
      </c>
      <c r="P222" s="15" t="s">
        <v>45</v>
      </c>
      <c r="Q222" s="15" t="s">
        <v>45</v>
      </c>
      <c r="R222" s="81"/>
      <c r="S222" s="83"/>
    </row>
    <row r="223" spans="1:19" s="1" customFormat="1" ht="21" customHeight="1" x14ac:dyDescent="0.25">
      <c r="A223" s="84" t="s">
        <v>147</v>
      </c>
      <c r="B223" s="84"/>
      <c r="C223" s="84"/>
      <c r="D223" s="84"/>
      <c r="E223" s="84"/>
      <c r="F223" s="84"/>
      <c r="G223" s="84"/>
      <c r="H223" s="84"/>
      <c r="I223" s="84"/>
      <c r="J223" s="84"/>
      <c r="K223" s="84"/>
      <c r="L223" s="84"/>
      <c r="M223" s="84"/>
      <c r="N223" s="84"/>
      <c r="O223" s="84"/>
      <c r="P223" s="84"/>
      <c r="Q223" s="84"/>
      <c r="R223" s="84"/>
      <c r="S223" s="84"/>
    </row>
    <row r="224" spans="1:19" ht="30" customHeight="1" x14ac:dyDescent="0.25">
      <c r="A224" s="79" t="s">
        <v>8</v>
      </c>
      <c r="B224" s="79" t="s">
        <v>68</v>
      </c>
      <c r="C224" s="79" t="s">
        <v>7</v>
      </c>
      <c r="D224" s="79" t="s">
        <v>7</v>
      </c>
      <c r="E224" s="79" t="s">
        <v>263</v>
      </c>
      <c r="F224" s="83" t="s">
        <v>238</v>
      </c>
      <c r="G224" s="82" t="s">
        <v>103</v>
      </c>
      <c r="H224" s="80" t="s">
        <v>191</v>
      </c>
      <c r="I224" s="21" t="s">
        <v>38</v>
      </c>
      <c r="J224" s="21">
        <v>27.8</v>
      </c>
      <c r="K224" s="6">
        <v>28</v>
      </c>
      <c r="L224" s="6">
        <v>28.2</v>
      </c>
      <c r="M224" s="6">
        <v>28.2</v>
      </c>
      <c r="N224" s="6">
        <v>28.4</v>
      </c>
      <c r="O224" s="6">
        <v>28.5</v>
      </c>
      <c r="P224" s="6">
        <v>28.6</v>
      </c>
      <c r="Q224" s="6">
        <v>28.7</v>
      </c>
      <c r="R224" s="83" t="s">
        <v>217</v>
      </c>
      <c r="S224" s="91" t="s">
        <v>70</v>
      </c>
    </row>
    <row r="225" spans="1:19" s="1" customFormat="1" ht="30" customHeight="1" x14ac:dyDescent="0.25">
      <c r="A225" s="79"/>
      <c r="B225" s="79"/>
      <c r="C225" s="79"/>
      <c r="D225" s="79"/>
      <c r="E225" s="79"/>
      <c r="F225" s="83"/>
      <c r="G225" s="82"/>
      <c r="H225" s="80"/>
      <c r="I225" s="21" t="s">
        <v>39</v>
      </c>
      <c r="J225" s="21">
        <v>26.9</v>
      </c>
      <c r="K225" s="21">
        <v>27.9</v>
      </c>
      <c r="L225" s="21">
        <v>27.8</v>
      </c>
      <c r="M225" s="15">
        <v>28.4</v>
      </c>
      <c r="N225" s="21" t="s">
        <v>45</v>
      </c>
      <c r="O225" s="21" t="s">
        <v>45</v>
      </c>
      <c r="P225" s="21" t="s">
        <v>45</v>
      </c>
      <c r="Q225" s="21" t="s">
        <v>45</v>
      </c>
      <c r="R225" s="83"/>
      <c r="S225" s="92"/>
    </row>
    <row r="226" spans="1:19" s="1" customFormat="1" ht="30" customHeight="1" x14ac:dyDescent="0.25">
      <c r="A226" s="79"/>
      <c r="B226" s="79"/>
      <c r="C226" s="79"/>
      <c r="D226" s="79"/>
      <c r="E226" s="79"/>
      <c r="F226" s="83"/>
      <c r="G226" s="82"/>
      <c r="H226" s="80"/>
      <c r="I226" s="21" t="s">
        <v>40</v>
      </c>
      <c r="J226" s="4">
        <f>(J225-J224)/J224</f>
        <v>-3.2374100719424537E-2</v>
      </c>
      <c r="K226" s="4">
        <f>(K225-K224)/K224</f>
        <v>-3.5714285714286221E-3</v>
      </c>
      <c r="L226" s="4">
        <f>(L225-L224)/L224</f>
        <v>-1.4184397163120517E-2</v>
      </c>
      <c r="M226" s="4">
        <f>(M225-M224)/M224</f>
        <v>7.0921985815602584E-3</v>
      </c>
      <c r="N226" s="21" t="s">
        <v>45</v>
      </c>
      <c r="O226" s="21" t="s">
        <v>45</v>
      </c>
      <c r="P226" s="21" t="s">
        <v>45</v>
      </c>
      <c r="Q226" s="21" t="s">
        <v>45</v>
      </c>
      <c r="R226" s="83"/>
      <c r="S226" s="92"/>
    </row>
    <row r="227" spans="1:19" ht="25.5" customHeight="1" x14ac:dyDescent="0.25">
      <c r="A227" s="79" t="s">
        <v>8</v>
      </c>
      <c r="B227" s="79" t="s">
        <v>68</v>
      </c>
      <c r="C227" s="79" t="s">
        <v>26</v>
      </c>
      <c r="D227" s="79" t="s">
        <v>7</v>
      </c>
      <c r="E227" s="79" t="s">
        <v>203</v>
      </c>
      <c r="F227" s="83" t="s">
        <v>239</v>
      </c>
      <c r="G227" s="81" t="s">
        <v>104</v>
      </c>
      <c r="H227" s="80" t="s">
        <v>87</v>
      </c>
      <c r="I227" s="21" t="s">
        <v>38</v>
      </c>
      <c r="J227" s="21">
        <v>87.9</v>
      </c>
      <c r="K227" s="21">
        <v>88.2</v>
      </c>
      <c r="L227" s="21">
        <v>88.7</v>
      </c>
      <c r="M227" s="21">
        <v>89.1</v>
      </c>
      <c r="N227" s="21">
        <v>89.5</v>
      </c>
      <c r="O227" s="21">
        <v>90.2</v>
      </c>
      <c r="P227" s="21">
        <v>91.4</v>
      </c>
      <c r="Q227" s="21">
        <v>92.6</v>
      </c>
      <c r="R227" s="83" t="s">
        <v>292</v>
      </c>
      <c r="S227" s="92"/>
    </row>
    <row r="228" spans="1:19" s="1" customFormat="1" ht="26.25" customHeight="1" x14ac:dyDescent="0.25">
      <c r="A228" s="79"/>
      <c r="B228" s="79"/>
      <c r="C228" s="79"/>
      <c r="D228" s="79"/>
      <c r="E228" s="79"/>
      <c r="F228" s="83"/>
      <c r="G228" s="81"/>
      <c r="H228" s="80"/>
      <c r="I228" s="21" t="s">
        <v>39</v>
      </c>
      <c r="J228" s="21">
        <v>88.3</v>
      </c>
      <c r="K228" s="21">
        <v>88.4</v>
      </c>
      <c r="L228" s="21">
        <v>85.7</v>
      </c>
      <c r="M228" s="15">
        <v>83.2</v>
      </c>
      <c r="N228" s="21" t="s">
        <v>45</v>
      </c>
      <c r="O228" s="21" t="s">
        <v>45</v>
      </c>
      <c r="P228" s="21" t="s">
        <v>45</v>
      </c>
      <c r="Q228" s="21" t="s">
        <v>45</v>
      </c>
      <c r="R228" s="99"/>
      <c r="S228" s="92"/>
    </row>
    <row r="229" spans="1:19" s="1" customFormat="1" ht="34.5" customHeight="1" x14ac:dyDescent="0.25">
      <c r="A229" s="79"/>
      <c r="B229" s="79"/>
      <c r="C229" s="79"/>
      <c r="D229" s="79"/>
      <c r="E229" s="79"/>
      <c r="F229" s="83"/>
      <c r="G229" s="81"/>
      <c r="H229" s="80"/>
      <c r="I229" s="21" t="s">
        <v>40</v>
      </c>
      <c r="J229" s="4">
        <f>(J228-J227)/J227</f>
        <v>4.55062571103517E-3</v>
      </c>
      <c r="K229" s="4">
        <f>(K228-K227)/K227</f>
        <v>2.2675736961451569E-3</v>
      </c>
      <c r="L229" s="4">
        <f>(L228-L227)/L227</f>
        <v>-3.3821871476888386E-2</v>
      </c>
      <c r="M229" s="4">
        <f>(M228-M227)/M227</f>
        <v>-6.6217732884399458E-2</v>
      </c>
      <c r="N229" s="21" t="s">
        <v>45</v>
      </c>
      <c r="O229" s="21" t="s">
        <v>45</v>
      </c>
      <c r="P229" s="21" t="s">
        <v>45</v>
      </c>
      <c r="Q229" s="21" t="s">
        <v>45</v>
      </c>
      <c r="R229" s="99"/>
      <c r="S229" s="92"/>
    </row>
    <row r="230" spans="1:19" ht="29.25" customHeight="1" x14ac:dyDescent="0.25">
      <c r="A230" s="79" t="s">
        <v>8</v>
      </c>
      <c r="B230" s="79" t="s">
        <v>68</v>
      </c>
      <c r="C230" s="79" t="s">
        <v>26</v>
      </c>
      <c r="D230" s="79" t="s">
        <v>54</v>
      </c>
      <c r="E230" s="79" t="s">
        <v>204</v>
      </c>
      <c r="F230" s="83"/>
      <c r="G230" s="82" t="s">
        <v>148</v>
      </c>
      <c r="H230" s="80" t="s">
        <v>106</v>
      </c>
      <c r="I230" s="21" t="s">
        <v>38</v>
      </c>
      <c r="J230" s="21" t="s">
        <v>45</v>
      </c>
      <c r="K230" s="21">
        <v>43</v>
      </c>
      <c r="L230" s="21">
        <v>70</v>
      </c>
      <c r="M230" s="21">
        <v>70</v>
      </c>
      <c r="N230" s="21">
        <v>70</v>
      </c>
      <c r="O230" s="21">
        <v>70</v>
      </c>
      <c r="P230" s="21">
        <v>70</v>
      </c>
      <c r="Q230" s="21">
        <v>70</v>
      </c>
      <c r="R230" s="81" t="s">
        <v>274</v>
      </c>
      <c r="S230" s="92"/>
    </row>
    <row r="231" spans="1:19" s="1" customFormat="1" ht="33.75" customHeight="1" x14ac:dyDescent="0.25">
      <c r="A231" s="79"/>
      <c r="B231" s="79"/>
      <c r="C231" s="79"/>
      <c r="D231" s="79"/>
      <c r="E231" s="79"/>
      <c r="F231" s="83"/>
      <c r="G231" s="82"/>
      <c r="H231" s="80"/>
      <c r="I231" s="21" t="s">
        <v>39</v>
      </c>
      <c r="J231" s="21" t="s">
        <v>45</v>
      </c>
      <c r="K231" s="21" t="s">
        <v>45</v>
      </c>
      <c r="L231" s="21">
        <v>100</v>
      </c>
      <c r="M231" s="42">
        <v>115</v>
      </c>
      <c r="N231" s="21" t="s">
        <v>45</v>
      </c>
      <c r="O231" s="21" t="s">
        <v>45</v>
      </c>
      <c r="P231" s="21" t="s">
        <v>45</v>
      </c>
      <c r="Q231" s="21" t="s">
        <v>45</v>
      </c>
      <c r="R231" s="81"/>
      <c r="S231" s="92"/>
    </row>
    <row r="232" spans="1:19" s="1" customFormat="1" ht="35.25" customHeight="1" x14ac:dyDescent="0.25">
      <c r="A232" s="79"/>
      <c r="B232" s="79"/>
      <c r="C232" s="79"/>
      <c r="D232" s="79"/>
      <c r="E232" s="79"/>
      <c r="F232" s="83"/>
      <c r="G232" s="82"/>
      <c r="H232" s="80"/>
      <c r="I232" s="21" t="s">
        <v>40</v>
      </c>
      <c r="J232" s="4" t="s">
        <v>45</v>
      </c>
      <c r="K232" s="4" t="s">
        <v>45</v>
      </c>
      <c r="L232" s="4">
        <f t="shared" ref="L232:M232" si="48">(L231-L230)/L230</f>
        <v>0.42857142857142855</v>
      </c>
      <c r="M232" s="4">
        <f t="shared" si="48"/>
        <v>0.6428571428571429</v>
      </c>
      <c r="N232" s="21" t="s">
        <v>45</v>
      </c>
      <c r="O232" s="21" t="s">
        <v>45</v>
      </c>
      <c r="P232" s="21" t="s">
        <v>45</v>
      </c>
      <c r="Q232" s="21" t="s">
        <v>45</v>
      </c>
      <c r="R232" s="81"/>
      <c r="S232" s="92"/>
    </row>
    <row r="233" spans="1:19" s="3" customFormat="1" ht="22.5" customHeight="1" x14ac:dyDescent="0.25">
      <c r="A233" s="79" t="s">
        <v>8</v>
      </c>
      <c r="B233" s="79" t="s">
        <v>68</v>
      </c>
      <c r="C233" s="79" t="s">
        <v>27</v>
      </c>
      <c r="D233" s="79" t="s">
        <v>7</v>
      </c>
      <c r="E233" s="79" t="s">
        <v>205</v>
      </c>
      <c r="F233" s="91" t="s">
        <v>197</v>
      </c>
      <c r="G233" s="81" t="s">
        <v>240</v>
      </c>
      <c r="H233" s="80" t="s">
        <v>87</v>
      </c>
      <c r="I233" s="21" t="s">
        <v>38</v>
      </c>
      <c r="J233" s="33">
        <v>13.7</v>
      </c>
      <c r="K233" s="33">
        <v>16.5</v>
      </c>
      <c r="L233" s="33">
        <v>14.5</v>
      </c>
      <c r="M233" s="33">
        <v>14.51</v>
      </c>
      <c r="N233" s="33">
        <v>14.52</v>
      </c>
      <c r="O233" s="33">
        <v>14.53</v>
      </c>
      <c r="P233" s="33">
        <v>14.54</v>
      </c>
      <c r="Q233" s="33">
        <v>14.55</v>
      </c>
      <c r="R233" s="81" t="s">
        <v>217</v>
      </c>
      <c r="S233" s="92"/>
    </row>
    <row r="234" spans="1:19" s="1" customFormat="1" ht="22.5" customHeight="1" x14ac:dyDescent="0.25">
      <c r="A234" s="79"/>
      <c r="B234" s="79"/>
      <c r="C234" s="79"/>
      <c r="D234" s="79"/>
      <c r="E234" s="79"/>
      <c r="F234" s="92"/>
      <c r="G234" s="81"/>
      <c r="H234" s="80"/>
      <c r="I234" s="21" t="s">
        <v>39</v>
      </c>
      <c r="J234" s="6">
        <v>14</v>
      </c>
      <c r="K234" s="16">
        <v>14.3</v>
      </c>
      <c r="L234" s="21">
        <v>14.7</v>
      </c>
      <c r="M234" s="33">
        <v>36.700000000000003</v>
      </c>
      <c r="N234" s="21" t="s">
        <v>45</v>
      </c>
      <c r="O234" s="21" t="s">
        <v>45</v>
      </c>
      <c r="P234" s="21" t="s">
        <v>45</v>
      </c>
      <c r="Q234" s="21" t="s">
        <v>45</v>
      </c>
      <c r="R234" s="119"/>
      <c r="S234" s="92"/>
    </row>
    <row r="235" spans="1:19" s="1" customFormat="1" ht="36.75" customHeight="1" x14ac:dyDescent="0.25">
      <c r="A235" s="79"/>
      <c r="B235" s="79"/>
      <c r="C235" s="79"/>
      <c r="D235" s="79"/>
      <c r="E235" s="79"/>
      <c r="F235" s="92"/>
      <c r="G235" s="81"/>
      <c r="H235" s="80"/>
      <c r="I235" s="21" t="s">
        <v>40</v>
      </c>
      <c r="J235" s="4">
        <f>(J234-J233)/J233</f>
        <v>2.1897810218978155E-2</v>
      </c>
      <c r="K235" s="4">
        <f>(K234-K233)/K233</f>
        <v>-0.1333333333333333</v>
      </c>
      <c r="L235" s="4">
        <f>(L234-L233)/L233</f>
        <v>1.3793103448275813E-2</v>
      </c>
      <c r="M235" s="4">
        <f>(M234-M233)/M233</f>
        <v>1.5292901447277742</v>
      </c>
      <c r="N235" s="21" t="s">
        <v>45</v>
      </c>
      <c r="O235" s="21" t="s">
        <v>45</v>
      </c>
      <c r="P235" s="21" t="s">
        <v>45</v>
      </c>
      <c r="Q235" s="21" t="s">
        <v>45</v>
      </c>
      <c r="R235" s="119"/>
      <c r="S235" s="92"/>
    </row>
    <row r="236" spans="1:19" ht="29.25" customHeight="1" x14ac:dyDescent="0.25">
      <c r="A236" s="79" t="s">
        <v>8</v>
      </c>
      <c r="B236" s="79" t="s">
        <v>68</v>
      </c>
      <c r="C236" s="79" t="s">
        <v>27</v>
      </c>
      <c r="D236" s="79" t="s">
        <v>55</v>
      </c>
      <c r="E236" s="79" t="s">
        <v>206</v>
      </c>
      <c r="F236" s="92"/>
      <c r="G236" s="81" t="s">
        <v>149</v>
      </c>
      <c r="H236" s="80" t="s">
        <v>106</v>
      </c>
      <c r="I236" s="21" t="s">
        <v>38</v>
      </c>
      <c r="J236" s="21">
        <v>1260</v>
      </c>
      <c r="K236" s="21">
        <v>1483</v>
      </c>
      <c r="L236" s="21">
        <v>1300</v>
      </c>
      <c r="M236" s="21">
        <v>189</v>
      </c>
      <c r="N236" s="21">
        <v>189</v>
      </c>
      <c r="O236" s="21">
        <v>189</v>
      </c>
      <c r="P236" s="21">
        <v>189</v>
      </c>
      <c r="Q236" s="21">
        <v>189</v>
      </c>
      <c r="R236" s="81" t="s">
        <v>217</v>
      </c>
      <c r="S236" s="92"/>
    </row>
    <row r="237" spans="1:19" s="1" customFormat="1" ht="28.5" customHeight="1" x14ac:dyDescent="0.25">
      <c r="A237" s="79"/>
      <c r="B237" s="79"/>
      <c r="C237" s="79"/>
      <c r="D237" s="79"/>
      <c r="E237" s="79"/>
      <c r="F237" s="92"/>
      <c r="G237" s="81"/>
      <c r="H237" s="80"/>
      <c r="I237" s="21" t="s">
        <v>39</v>
      </c>
      <c r="J237" s="21">
        <v>1127</v>
      </c>
      <c r="K237" s="21">
        <v>1145</v>
      </c>
      <c r="L237" s="21">
        <v>1304</v>
      </c>
      <c r="M237" s="42">
        <v>207</v>
      </c>
      <c r="N237" s="21" t="s">
        <v>45</v>
      </c>
      <c r="O237" s="21" t="s">
        <v>45</v>
      </c>
      <c r="P237" s="21" t="s">
        <v>45</v>
      </c>
      <c r="Q237" s="21" t="s">
        <v>45</v>
      </c>
      <c r="R237" s="119"/>
      <c r="S237" s="92"/>
    </row>
    <row r="238" spans="1:19" s="1" customFormat="1" ht="30" customHeight="1" x14ac:dyDescent="0.25">
      <c r="A238" s="79"/>
      <c r="B238" s="79"/>
      <c r="C238" s="79"/>
      <c r="D238" s="79"/>
      <c r="E238" s="79"/>
      <c r="F238" s="92"/>
      <c r="G238" s="81"/>
      <c r="H238" s="80"/>
      <c r="I238" s="21" t="s">
        <v>40</v>
      </c>
      <c r="J238" s="4">
        <f>(J237-J236)/J236</f>
        <v>-0.10555555555555556</v>
      </c>
      <c r="K238" s="4">
        <f>(K237-K236)/K236</f>
        <v>-0.22791638570465272</v>
      </c>
      <c r="L238" s="4">
        <f>(L237-L236)/L236</f>
        <v>3.0769230769230769E-3</v>
      </c>
      <c r="M238" s="4">
        <f>(M237-M236)/M236</f>
        <v>9.5238095238095233E-2</v>
      </c>
      <c r="N238" s="4" t="str">
        <f t="shared" ref="N238:Q238" si="49">IFERROR(N237/N236,"Х")</f>
        <v>Х</v>
      </c>
      <c r="O238" s="4" t="str">
        <f t="shared" si="49"/>
        <v>Х</v>
      </c>
      <c r="P238" s="4" t="str">
        <f t="shared" si="49"/>
        <v>Х</v>
      </c>
      <c r="Q238" s="4" t="str">
        <f t="shared" si="49"/>
        <v>Х</v>
      </c>
      <c r="R238" s="119"/>
      <c r="S238" s="92"/>
    </row>
    <row r="239" spans="1:19" s="1" customFormat="1" ht="46.5" customHeight="1" x14ac:dyDescent="0.25">
      <c r="A239" s="88" t="s">
        <v>8</v>
      </c>
      <c r="B239" s="88" t="s">
        <v>68</v>
      </c>
      <c r="C239" s="88" t="s">
        <v>27</v>
      </c>
      <c r="D239" s="88" t="s">
        <v>56</v>
      </c>
      <c r="E239" s="88" t="s">
        <v>207</v>
      </c>
      <c r="F239" s="92"/>
      <c r="G239" s="94" t="s">
        <v>216</v>
      </c>
      <c r="H239" s="128" t="s">
        <v>87</v>
      </c>
      <c r="I239" s="15" t="s">
        <v>38</v>
      </c>
      <c r="J239" s="71" t="s">
        <v>45</v>
      </c>
      <c r="K239" s="71" t="s">
        <v>45</v>
      </c>
      <c r="L239" s="6">
        <v>3</v>
      </c>
      <c r="M239" s="16">
        <v>7</v>
      </c>
      <c r="N239" s="6">
        <v>10</v>
      </c>
      <c r="O239" s="6">
        <v>10</v>
      </c>
      <c r="P239" s="6">
        <v>10</v>
      </c>
      <c r="Q239" s="6">
        <v>10</v>
      </c>
      <c r="R239" s="73" t="s">
        <v>333</v>
      </c>
      <c r="S239" s="92"/>
    </row>
    <row r="240" spans="1:19" s="1" customFormat="1" ht="42.75" customHeight="1" x14ac:dyDescent="0.25">
      <c r="A240" s="88"/>
      <c r="B240" s="88"/>
      <c r="C240" s="88"/>
      <c r="D240" s="88"/>
      <c r="E240" s="88"/>
      <c r="F240" s="92"/>
      <c r="G240" s="95"/>
      <c r="H240" s="129"/>
      <c r="I240" s="15" t="s">
        <v>39</v>
      </c>
      <c r="J240" s="15" t="s">
        <v>45</v>
      </c>
      <c r="K240" s="15" t="s">
        <v>45</v>
      </c>
      <c r="L240" s="15">
        <v>0</v>
      </c>
      <c r="M240" s="72">
        <v>0</v>
      </c>
      <c r="N240" s="15" t="s">
        <v>45</v>
      </c>
      <c r="O240" s="15" t="s">
        <v>45</v>
      </c>
      <c r="P240" s="15" t="s">
        <v>45</v>
      </c>
      <c r="Q240" s="15" t="s">
        <v>45</v>
      </c>
      <c r="R240" s="74"/>
      <c r="S240" s="92"/>
    </row>
    <row r="241" spans="1:20" s="1" customFormat="1" ht="39" customHeight="1" x14ac:dyDescent="0.25">
      <c r="A241" s="88"/>
      <c r="B241" s="88"/>
      <c r="C241" s="88"/>
      <c r="D241" s="88"/>
      <c r="E241" s="88"/>
      <c r="F241" s="92"/>
      <c r="G241" s="96"/>
      <c r="H241" s="130"/>
      <c r="I241" s="15" t="s">
        <v>40</v>
      </c>
      <c r="J241" s="28" t="s">
        <v>45</v>
      </c>
      <c r="K241" s="28" t="s">
        <v>45</v>
      </c>
      <c r="L241" s="28">
        <f>(L240-L239)/L239</f>
        <v>-1</v>
      </c>
      <c r="M241" s="28">
        <f>(M240-M239)/M239</f>
        <v>-1</v>
      </c>
      <c r="N241" s="15" t="s">
        <v>45</v>
      </c>
      <c r="O241" s="15" t="s">
        <v>45</v>
      </c>
      <c r="P241" s="15" t="s">
        <v>45</v>
      </c>
      <c r="Q241" s="15" t="s">
        <v>45</v>
      </c>
      <c r="R241" s="74"/>
      <c r="S241" s="92"/>
    </row>
    <row r="242" spans="1:20" s="1" customFormat="1" ht="55.5" customHeight="1" x14ac:dyDescent="0.25">
      <c r="A242" s="88" t="s">
        <v>8</v>
      </c>
      <c r="B242" s="88" t="s">
        <v>68</v>
      </c>
      <c r="C242" s="88" t="s">
        <v>27</v>
      </c>
      <c r="D242" s="88" t="s">
        <v>58</v>
      </c>
      <c r="E242" s="88" t="s">
        <v>209</v>
      </c>
      <c r="F242" s="92"/>
      <c r="G242" s="94" t="s">
        <v>105</v>
      </c>
      <c r="H242" s="128" t="s">
        <v>87</v>
      </c>
      <c r="I242" s="15" t="s">
        <v>38</v>
      </c>
      <c r="J242" s="71" t="s">
        <v>45</v>
      </c>
      <c r="K242" s="71" t="s">
        <v>45</v>
      </c>
      <c r="L242" s="6">
        <v>7.5</v>
      </c>
      <c r="M242" s="16">
        <v>17.5</v>
      </c>
      <c r="N242" s="6">
        <v>25</v>
      </c>
      <c r="O242" s="6">
        <v>25</v>
      </c>
      <c r="P242" s="6" t="s">
        <v>45</v>
      </c>
      <c r="Q242" s="6" t="s">
        <v>45</v>
      </c>
      <c r="R242" s="74"/>
      <c r="S242" s="92"/>
    </row>
    <row r="243" spans="1:20" s="1" customFormat="1" ht="60.75" customHeight="1" x14ac:dyDescent="0.25">
      <c r="A243" s="88"/>
      <c r="B243" s="88"/>
      <c r="C243" s="88"/>
      <c r="D243" s="88"/>
      <c r="E243" s="88"/>
      <c r="F243" s="92"/>
      <c r="G243" s="95"/>
      <c r="H243" s="129"/>
      <c r="I243" s="15" t="s">
        <v>39</v>
      </c>
      <c r="J243" s="15" t="s">
        <v>45</v>
      </c>
      <c r="K243" s="15" t="s">
        <v>45</v>
      </c>
      <c r="L243" s="15">
        <v>0</v>
      </c>
      <c r="M243" s="72">
        <v>0</v>
      </c>
      <c r="N243" s="15" t="s">
        <v>45</v>
      </c>
      <c r="O243" s="15" t="s">
        <v>45</v>
      </c>
      <c r="P243" s="15" t="s">
        <v>45</v>
      </c>
      <c r="Q243" s="15" t="s">
        <v>45</v>
      </c>
      <c r="R243" s="74"/>
      <c r="S243" s="92"/>
    </row>
    <row r="244" spans="1:20" s="1" customFormat="1" ht="79.5" customHeight="1" x14ac:dyDescent="0.25">
      <c r="A244" s="88"/>
      <c r="B244" s="88"/>
      <c r="C244" s="88"/>
      <c r="D244" s="88"/>
      <c r="E244" s="88"/>
      <c r="F244" s="93"/>
      <c r="G244" s="96"/>
      <c r="H244" s="130"/>
      <c r="I244" s="15" t="s">
        <v>40</v>
      </c>
      <c r="J244" s="28" t="s">
        <v>45</v>
      </c>
      <c r="K244" s="28" t="s">
        <v>45</v>
      </c>
      <c r="L244" s="68">
        <v>-1</v>
      </c>
      <c r="M244" s="68">
        <v>-1</v>
      </c>
      <c r="N244" s="15" t="s">
        <v>45</v>
      </c>
      <c r="O244" s="15" t="s">
        <v>45</v>
      </c>
      <c r="P244" s="15" t="s">
        <v>45</v>
      </c>
      <c r="Q244" s="15" t="s">
        <v>45</v>
      </c>
      <c r="R244" s="75"/>
      <c r="S244" s="92"/>
    </row>
    <row r="245" spans="1:20" ht="19.5" customHeight="1" x14ac:dyDescent="0.25">
      <c r="A245" s="79" t="s">
        <v>8</v>
      </c>
      <c r="B245" s="79" t="s">
        <v>68</v>
      </c>
      <c r="C245" s="79" t="s">
        <v>28</v>
      </c>
      <c r="D245" s="79" t="s">
        <v>7</v>
      </c>
      <c r="E245" s="79" t="s">
        <v>210</v>
      </c>
      <c r="F245" s="83" t="s">
        <v>198</v>
      </c>
      <c r="G245" s="81" t="s">
        <v>241</v>
      </c>
      <c r="H245" s="80" t="s">
        <v>87</v>
      </c>
      <c r="I245" s="21" t="s">
        <v>38</v>
      </c>
      <c r="J245" s="22" t="s">
        <v>109</v>
      </c>
      <c r="K245" s="22">
        <v>-5</v>
      </c>
      <c r="L245" s="21">
        <v>0</v>
      </c>
      <c r="M245" s="44" t="s">
        <v>110</v>
      </c>
      <c r="N245" s="22" t="s">
        <v>111</v>
      </c>
      <c r="O245" s="22" t="s">
        <v>112</v>
      </c>
      <c r="P245" s="22" t="s">
        <v>113</v>
      </c>
      <c r="Q245" s="22" t="s">
        <v>114</v>
      </c>
      <c r="R245" s="83" t="s">
        <v>217</v>
      </c>
      <c r="S245" s="92"/>
    </row>
    <row r="246" spans="1:20" s="1" customFormat="1" ht="16.5" customHeight="1" x14ac:dyDescent="0.25">
      <c r="A246" s="79"/>
      <c r="B246" s="79"/>
      <c r="C246" s="79"/>
      <c r="D246" s="79"/>
      <c r="E246" s="79"/>
      <c r="F246" s="83"/>
      <c r="G246" s="81"/>
      <c r="H246" s="80"/>
      <c r="I246" s="21" t="s">
        <v>39</v>
      </c>
      <c r="J246" s="22" t="s">
        <v>115</v>
      </c>
      <c r="K246" s="22" t="s">
        <v>116</v>
      </c>
      <c r="L246" s="36" t="s">
        <v>252</v>
      </c>
      <c r="M246" s="44" t="s">
        <v>251</v>
      </c>
      <c r="N246" s="21" t="s">
        <v>45</v>
      </c>
      <c r="O246" s="21" t="s">
        <v>45</v>
      </c>
      <c r="P246" s="21" t="s">
        <v>45</v>
      </c>
      <c r="Q246" s="21" t="s">
        <v>45</v>
      </c>
      <c r="R246" s="83"/>
      <c r="S246" s="92"/>
    </row>
    <row r="247" spans="1:20" s="1" customFormat="1" ht="18" customHeight="1" x14ac:dyDescent="0.25">
      <c r="A247" s="79"/>
      <c r="B247" s="79"/>
      <c r="C247" s="79"/>
      <c r="D247" s="79"/>
      <c r="E247" s="79"/>
      <c r="F247" s="83"/>
      <c r="G247" s="81"/>
      <c r="H247" s="80"/>
      <c r="I247" s="21" t="s">
        <v>40</v>
      </c>
      <c r="J247" s="4">
        <f>(J246-J245)/J245</f>
        <v>-0.25714285714285712</v>
      </c>
      <c r="K247" s="4">
        <f>(K246-K245)/K245</f>
        <v>-1.9600000000000002</v>
      </c>
      <c r="L247" s="4">
        <v>1</v>
      </c>
      <c r="M247" s="4">
        <f>(M246-M245)/M245</f>
        <v>1.1000000000000001</v>
      </c>
      <c r="N247" s="21" t="s">
        <v>45</v>
      </c>
      <c r="O247" s="21" t="s">
        <v>45</v>
      </c>
      <c r="P247" s="21" t="s">
        <v>45</v>
      </c>
      <c r="Q247" s="21" t="s">
        <v>45</v>
      </c>
      <c r="R247" s="83"/>
      <c r="S247" s="92"/>
    </row>
    <row r="248" spans="1:20" ht="30" customHeight="1" x14ac:dyDescent="0.25">
      <c r="A248" s="79" t="s">
        <v>8</v>
      </c>
      <c r="B248" s="79" t="s">
        <v>68</v>
      </c>
      <c r="C248" s="79" t="s">
        <v>28</v>
      </c>
      <c r="D248" s="79" t="s">
        <v>59</v>
      </c>
      <c r="E248" s="79" t="s">
        <v>211</v>
      </c>
      <c r="F248" s="83"/>
      <c r="G248" s="81" t="s">
        <v>150</v>
      </c>
      <c r="H248" s="80" t="s">
        <v>129</v>
      </c>
      <c r="I248" s="21" t="s">
        <v>38</v>
      </c>
      <c r="J248" s="21">
        <v>20</v>
      </c>
      <c r="K248" s="21">
        <v>21</v>
      </c>
      <c r="L248" s="21">
        <v>22</v>
      </c>
      <c r="M248" s="21">
        <v>3</v>
      </c>
      <c r="N248" s="34">
        <v>3</v>
      </c>
      <c r="O248" s="34">
        <v>3</v>
      </c>
      <c r="P248" s="34">
        <v>3</v>
      </c>
      <c r="Q248" s="34">
        <v>3</v>
      </c>
      <c r="R248" s="83" t="s">
        <v>217</v>
      </c>
      <c r="S248" s="92"/>
    </row>
    <row r="249" spans="1:20" s="1" customFormat="1" ht="29.25" customHeight="1" x14ac:dyDescent="0.25">
      <c r="A249" s="79"/>
      <c r="B249" s="79"/>
      <c r="C249" s="79"/>
      <c r="D249" s="79"/>
      <c r="E249" s="79"/>
      <c r="F249" s="83"/>
      <c r="G249" s="81"/>
      <c r="H249" s="80"/>
      <c r="I249" s="21" t="s">
        <v>39</v>
      </c>
      <c r="J249" s="21" t="s">
        <v>45</v>
      </c>
      <c r="K249" s="21" t="s">
        <v>45</v>
      </c>
      <c r="L249" s="21">
        <v>7</v>
      </c>
      <c r="M249" s="42">
        <v>3</v>
      </c>
      <c r="N249" s="21" t="s">
        <v>45</v>
      </c>
      <c r="O249" s="21" t="s">
        <v>45</v>
      </c>
      <c r="P249" s="21" t="s">
        <v>45</v>
      </c>
      <c r="Q249" s="21" t="s">
        <v>45</v>
      </c>
      <c r="R249" s="83"/>
      <c r="S249" s="92"/>
    </row>
    <row r="250" spans="1:20" s="1" customFormat="1" ht="26.25" customHeight="1" x14ac:dyDescent="0.25">
      <c r="A250" s="79"/>
      <c r="B250" s="79"/>
      <c r="C250" s="79"/>
      <c r="D250" s="79"/>
      <c r="E250" s="79"/>
      <c r="F250" s="83"/>
      <c r="G250" s="81"/>
      <c r="H250" s="80"/>
      <c r="I250" s="21" t="s">
        <v>40</v>
      </c>
      <c r="J250" s="4" t="s">
        <v>45</v>
      </c>
      <c r="K250" s="4" t="s">
        <v>45</v>
      </c>
      <c r="L250" s="4">
        <f t="shared" ref="L250:Q250" si="50">IFERROR(L249/L248,"Х")</f>
        <v>0.31818181818181818</v>
      </c>
      <c r="M250" s="4">
        <f>(M249-M248)/M248</f>
        <v>0</v>
      </c>
      <c r="N250" s="4" t="str">
        <f t="shared" si="50"/>
        <v>Х</v>
      </c>
      <c r="O250" s="4" t="str">
        <f t="shared" si="50"/>
        <v>Х</v>
      </c>
      <c r="P250" s="4" t="str">
        <f t="shared" si="50"/>
        <v>Х</v>
      </c>
      <c r="Q250" s="4" t="str">
        <f t="shared" si="50"/>
        <v>Х</v>
      </c>
      <c r="R250" s="83"/>
      <c r="S250" s="93"/>
    </row>
    <row r="251" spans="1:20" s="18" customFormat="1" ht="18" customHeight="1" x14ac:dyDescent="0.25">
      <c r="A251" s="84" t="s">
        <v>151</v>
      </c>
      <c r="B251" s="84"/>
      <c r="C251" s="84"/>
      <c r="D251" s="84"/>
      <c r="E251" s="84"/>
      <c r="F251" s="84"/>
      <c r="G251" s="84"/>
      <c r="H251" s="84"/>
      <c r="I251" s="84"/>
      <c r="J251" s="84"/>
      <c r="K251" s="84"/>
      <c r="L251" s="84"/>
      <c r="M251" s="84"/>
      <c r="N251" s="84"/>
      <c r="O251" s="84"/>
      <c r="P251" s="84"/>
      <c r="Q251" s="84"/>
      <c r="R251" s="84"/>
      <c r="S251" s="84"/>
      <c r="T251" s="26"/>
    </row>
    <row r="252" spans="1:20" s="12" customFormat="1" ht="20.25" customHeight="1" x14ac:dyDescent="0.25">
      <c r="A252" s="76" t="s">
        <v>8</v>
      </c>
      <c r="B252" s="76" t="s">
        <v>69</v>
      </c>
      <c r="C252" s="76" t="s">
        <v>7</v>
      </c>
      <c r="D252" s="76" t="s">
        <v>7</v>
      </c>
      <c r="E252" s="76" t="s">
        <v>212</v>
      </c>
      <c r="F252" s="91" t="s">
        <v>199</v>
      </c>
      <c r="G252" s="81" t="s">
        <v>108</v>
      </c>
      <c r="H252" s="80" t="s">
        <v>87</v>
      </c>
      <c r="I252" s="34" t="s">
        <v>38</v>
      </c>
      <c r="J252" s="31">
        <v>31</v>
      </c>
      <c r="K252" s="31">
        <v>40</v>
      </c>
      <c r="L252" s="31">
        <v>45</v>
      </c>
      <c r="M252" s="31">
        <v>70.099999999999994</v>
      </c>
      <c r="N252" s="31">
        <v>70.150000000000006</v>
      </c>
      <c r="O252" s="31">
        <v>70.2</v>
      </c>
      <c r="P252" s="31">
        <v>70.25</v>
      </c>
      <c r="Q252" s="31">
        <v>70.3</v>
      </c>
      <c r="R252" s="83" t="s">
        <v>217</v>
      </c>
      <c r="S252" s="91" t="s">
        <v>70</v>
      </c>
    </row>
    <row r="253" spans="1:20" s="10" customFormat="1" ht="20.25" customHeight="1" x14ac:dyDescent="0.25">
      <c r="A253" s="77"/>
      <c r="B253" s="77"/>
      <c r="C253" s="77"/>
      <c r="D253" s="77"/>
      <c r="E253" s="77"/>
      <c r="F253" s="133"/>
      <c r="G253" s="81"/>
      <c r="H253" s="80"/>
      <c r="I253" s="34" t="s">
        <v>39</v>
      </c>
      <c r="J253" s="14">
        <v>77</v>
      </c>
      <c r="K253" s="14">
        <v>75</v>
      </c>
      <c r="L253" s="34">
        <v>70</v>
      </c>
      <c r="M253" s="33">
        <v>77</v>
      </c>
      <c r="N253" s="34" t="s">
        <v>45</v>
      </c>
      <c r="O253" s="34" t="s">
        <v>45</v>
      </c>
      <c r="P253" s="34" t="s">
        <v>45</v>
      </c>
      <c r="Q253" s="34" t="s">
        <v>45</v>
      </c>
      <c r="R253" s="83"/>
      <c r="S253" s="92"/>
    </row>
    <row r="254" spans="1:20" s="11" customFormat="1" ht="19.5" customHeight="1" x14ac:dyDescent="0.25">
      <c r="A254" s="78"/>
      <c r="B254" s="78"/>
      <c r="C254" s="78"/>
      <c r="D254" s="78"/>
      <c r="E254" s="78"/>
      <c r="F254" s="133"/>
      <c r="G254" s="81"/>
      <c r="H254" s="80"/>
      <c r="I254" s="34" t="s">
        <v>40</v>
      </c>
      <c r="J254" s="4">
        <f>(J253-J252)/J252</f>
        <v>1.4838709677419355</v>
      </c>
      <c r="K254" s="4">
        <f>(K253-K252)/K252</f>
        <v>0.875</v>
      </c>
      <c r="L254" s="4">
        <f>(L253-L252)/L252</f>
        <v>0.55555555555555558</v>
      </c>
      <c r="M254" s="4">
        <f>(M253-M252)/M252</f>
        <v>9.8430813124108507E-2</v>
      </c>
      <c r="N254" s="34" t="s">
        <v>45</v>
      </c>
      <c r="O254" s="34" t="s">
        <v>45</v>
      </c>
      <c r="P254" s="34" t="s">
        <v>45</v>
      </c>
      <c r="Q254" s="34" t="s">
        <v>45</v>
      </c>
      <c r="R254" s="83"/>
      <c r="S254" s="92"/>
    </row>
    <row r="255" spans="1:20" s="10" customFormat="1" ht="19.5" customHeight="1" x14ac:dyDescent="0.25">
      <c r="A255" s="76" t="s">
        <v>8</v>
      </c>
      <c r="B255" s="76" t="s">
        <v>69</v>
      </c>
      <c r="C255" s="76" t="s">
        <v>7</v>
      </c>
      <c r="D255" s="76" t="s">
        <v>7</v>
      </c>
      <c r="E255" s="76" t="s">
        <v>213</v>
      </c>
      <c r="F255" s="133"/>
      <c r="G255" s="81" t="s">
        <v>312</v>
      </c>
      <c r="H255" s="80" t="s">
        <v>87</v>
      </c>
      <c r="I255" s="21" t="s">
        <v>38</v>
      </c>
      <c r="J255" s="31">
        <v>27.5</v>
      </c>
      <c r="K255" s="31">
        <v>40</v>
      </c>
      <c r="L255" s="31">
        <v>45</v>
      </c>
      <c r="M255" s="31">
        <v>70.099999999999994</v>
      </c>
      <c r="N255" s="31">
        <v>70.150000000000006</v>
      </c>
      <c r="O255" s="31">
        <v>70.2</v>
      </c>
      <c r="P255" s="31">
        <v>70.25</v>
      </c>
      <c r="Q255" s="31">
        <v>70.3</v>
      </c>
      <c r="R255" s="83" t="s">
        <v>217</v>
      </c>
      <c r="S255" s="92"/>
    </row>
    <row r="256" spans="1:20" s="10" customFormat="1" ht="19.5" customHeight="1" x14ac:dyDescent="0.25">
      <c r="A256" s="77"/>
      <c r="B256" s="77"/>
      <c r="C256" s="77"/>
      <c r="D256" s="77"/>
      <c r="E256" s="77"/>
      <c r="F256" s="133"/>
      <c r="G256" s="81"/>
      <c r="H256" s="80"/>
      <c r="I256" s="21" t="s">
        <v>39</v>
      </c>
      <c r="J256" s="14">
        <v>77</v>
      </c>
      <c r="K256" s="14">
        <v>75</v>
      </c>
      <c r="L256" s="6">
        <v>70</v>
      </c>
      <c r="M256" s="33">
        <v>78</v>
      </c>
      <c r="N256" s="21" t="s">
        <v>45</v>
      </c>
      <c r="O256" s="21" t="s">
        <v>45</v>
      </c>
      <c r="P256" s="21" t="s">
        <v>45</v>
      </c>
      <c r="Q256" s="21" t="s">
        <v>45</v>
      </c>
      <c r="R256" s="83"/>
      <c r="S256" s="92"/>
    </row>
    <row r="257" spans="1:19" s="10" customFormat="1" ht="19.5" customHeight="1" x14ac:dyDescent="0.25">
      <c r="A257" s="78"/>
      <c r="B257" s="78"/>
      <c r="C257" s="78"/>
      <c r="D257" s="78"/>
      <c r="E257" s="78"/>
      <c r="F257" s="134"/>
      <c r="G257" s="81"/>
      <c r="H257" s="80"/>
      <c r="I257" s="21" t="s">
        <v>40</v>
      </c>
      <c r="J257" s="4">
        <f>(J256-J255)/J255</f>
        <v>1.8</v>
      </c>
      <c r="K257" s="4">
        <f>(K256-K255)/K255</f>
        <v>0.875</v>
      </c>
      <c r="L257" s="4">
        <f>(L256-L255)/L255</f>
        <v>0.55555555555555558</v>
      </c>
      <c r="M257" s="4">
        <f>(M256-M255)/M255</f>
        <v>0.11269614835948653</v>
      </c>
      <c r="N257" s="21" t="s">
        <v>45</v>
      </c>
      <c r="O257" s="21" t="s">
        <v>45</v>
      </c>
      <c r="P257" s="21" t="s">
        <v>45</v>
      </c>
      <c r="Q257" s="21" t="s">
        <v>45</v>
      </c>
      <c r="R257" s="83"/>
      <c r="S257" s="92"/>
    </row>
    <row r="258" spans="1:19" s="10" customFormat="1" ht="19.5" customHeight="1" x14ac:dyDescent="0.25">
      <c r="A258" s="76" t="s">
        <v>8</v>
      </c>
      <c r="B258" s="76" t="s">
        <v>69</v>
      </c>
      <c r="C258" s="76" t="s">
        <v>29</v>
      </c>
      <c r="D258" s="76" t="s">
        <v>7</v>
      </c>
      <c r="E258" s="76" t="s">
        <v>214</v>
      </c>
      <c r="F258" s="97" t="s">
        <v>242</v>
      </c>
      <c r="G258" s="94" t="s">
        <v>243</v>
      </c>
      <c r="H258" s="107" t="s">
        <v>87</v>
      </c>
      <c r="I258" s="34" t="s">
        <v>38</v>
      </c>
      <c r="J258" s="4" t="s">
        <v>45</v>
      </c>
      <c r="K258" s="4" t="s">
        <v>45</v>
      </c>
      <c r="L258" s="13">
        <v>95.2</v>
      </c>
      <c r="M258" s="34">
        <v>95.5</v>
      </c>
      <c r="N258" s="34">
        <v>95.8</v>
      </c>
      <c r="O258" s="6">
        <v>96</v>
      </c>
      <c r="P258" s="34">
        <v>96.3</v>
      </c>
      <c r="Q258" s="34">
        <v>96.5</v>
      </c>
      <c r="R258" s="83" t="s">
        <v>217</v>
      </c>
      <c r="S258" s="92"/>
    </row>
    <row r="259" spans="1:19" s="10" customFormat="1" ht="22.5" customHeight="1" x14ac:dyDescent="0.25">
      <c r="A259" s="77"/>
      <c r="B259" s="77"/>
      <c r="C259" s="77"/>
      <c r="D259" s="77"/>
      <c r="E259" s="77"/>
      <c r="F259" s="97"/>
      <c r="G259" s="95"/>
      <c r="H259" s="108"/>
      <c r="I259" s="34" t="s">
        <v>39</v>
      </c>
      <c r="J259" s="4" t="s">
        <v>45</v>
      </c>
      <c r="K259" s="4" t="s">
        <v>45</v>
      </c>
      <c r="L259" s="4" t="s">
        <v>45</v>
      </c>
      <c r="M259" s="15">
        <v>96.6</v>
      </c>
      <c r="N259" s="34" t="s">
        <v>45</v>
      </c>
      <c r="O259" s="34" t="s">
        <v>45</v>
      </c>
      <c r="P259" s="34" t="s">
        <v>45</v>
      </c>
      <c r="Q259" s="34" t="s">
        <v>45</v>
      </c>
      <c r="R259" s="83"/>
      <c r="S259" s="92"/>
    </row>
    <row r="260" spans="1:19" s="10" customFormat="1" ht="24.75" customHeight="1" x14ac:dyDescent="0.25">
      <c r="A260" s="78"/>
      <c r="B260" s="78"/>
      <c r="C260" s="78"/>
      <c r="D260" s="78"/>
      <c r="E260" s="78"/>
      <c r="F260" s="97"/>
      <c r="G260" s="96"/>
      <c r="H260" s="109"/>
      <c r="I260" s="34" t="s">
        <v>40</v>
      </c>
      <c r="J260" s="4" t="s">
        <v>45</v>
      </c>
      <c r="K260" s="4" t="s">
        <v>45</v>
      </c>
      <c r="L260" s="4" t="s">
        <v>45</v>
      </c>
      <c r="M260" s="4">
        <f>(M259-M258)/M258</f>
        <v>1.1518324607329784E-2</v>
      </c>
      <c r="N260" s="34" t="s">
        <v>45</v>
      </c>
      <c r="O260" s="34" t="s">
        <v>45</v>
      </c>
      <c r="P260" s="34" t="s">
        <v>45</v>
      </c>
      <c r="Q260" s="34" t="s">
        <v>45</v>
      </c>
      <c r="R260" s="83"/>
      <c r="S260" s="92"/>
    </row>
    <row r="261" spans="1:19" s="12" customFormat="1" ht="33.75" customHeight="1" x14ac:dyDescent="0.25">
      <c r="A261" s="79" t="s">
        <v>8</v>
      </c>
      <c r="B261" s="79" t="s">
        <v>69</v>
      </c>
      <c r="C261" s="79" t="s">
        <v>29</v>
      </c>
      <c r="D261" s="79" t="s">
        <v>60</v>
      </c>
      <c r="E261" s="79" t="s">
        <v>264</v>
      </c>
      <c r="F261" s="97"/>
      <c r="G261" s="81" t="s">
        <v>244</v>
      </c>
      <c r="H261" s="80" t="s">
        <v>136</v>
      </c>
      <c r="I261" s="21" t="s">
        <v>38</v>
      </c>
      <c r="J261" s="14">
        <v>31</v>
      </c>
      <c r="K261" s="14">
        <v>44</v>
      </c>
      <c r="L261" s="14">
        <v>49</v>
      </c>
      <c r="M261" s="14">
        <v>49</v>
      </c>
      <c r="N261" s="14">
        <v>49</v>
      </c>
      <c r="O261" s="14">
        <v>49</v>
      </c>
      <c r="P261" s="14">
        <v>49</v>
      </c>
      <c r="Q261" s="14">
        <v>49</v>
      </c>
      <c r="R261" s="83" t="s">
        <v>302</v>
      </c>
      <c r="S261" s="92"/>
    </row>
    <row r="262" spans="1:19" s="10" customFormat="1" ht="33.75" customHeight="1" x14ac:dyDescent="0.25">
      <c r="A262" s="79"/>
      <c r="B262" s="79"/>
      <c r="C262" s="79"/>
      <c r="D262" s="79"/>
      <c r="E262" s="79"/>
      <c r="F262" s="97"/>
      <c r="G262" s="81"/>
      <c r="H262" s="80"/>
      <c r="I262" s="21" t="s">
        <v>39</v>
      </c>
      <c r="J262" s="14" t="s">
        <v>45</v>
      </c>
      <c r="K262" s="14">
        <v>34</v>
      </c>
      <c r="L262" s="6">
        <v>34</v>
      </c>
      <c r="M262" s="42">
        <v>43</v>
      </c>
      <c r="N262" s="21" t="s">
        <v>45</v>
      </c>
      <c r="O262" s="21" t="s">
        <v>45</v>
      </c>
      <c r="P262" s="21" t="s">
        <v>45</v>
      </c>
      <c r="Q262" s="21" t="s">
        <v>45</v>
      </c>
      <c r="R262" s="83"/>
      <c r="S262" s="92"/>
    </row>
    <row r="263" spans="1:19" s="11" customFormat="1" ht="33.75" customHeight="1" x14ac:dyDescent="0.25">
      <c r="A263" s="79"/>
      <c r="B263" s="79"/>
      <c r="C263" s="79"/>
      <c r="D263" s="79"/>
      <c r="E263" s="79"/>
      <c r="F263" s="97"/>
      <c r="G263" s="81"/>
      <c r="H263" s="80"/>
      <c r="I263" s="21" t="s">
        <v>40</v>
      </c>
      <c r="J263" s="4" t="s">
        <v>45</v>
      </c>
      <c r="K263" s="4">
        <f>(K262-K261)/K261</f>
        <v>-0.22727272727272727</v>
      </c>
      <c r="L263" s="4">
        <f>(L262-L261)/L261</f>
        <v>-0.30612244897959184</v>
      </c>
      <c r="M263" s="39">
        <f>(M262-M261)/M261</f>
        <v>-0.12244897959183673</v>
      </c>
      <c r="N263" s="21" t="s">
        <v>45</v>
      </c>
      <c r="O263" s="21" t="s">
        <v>45</v>
      </c>
      <c r="P263" s="21" t="s">
        <v>45</v>
      </c>
      <c r="Q263" s="21" t="s">
        <v>45</v>
      </c>
      <c r="R263" s="83"/>
      <c r="S263" s="92"/>
    </row>
    <row r="264" spans="1:19" s="12" customFormat="1" ht="24.75" customHeight="1" x14ac:dyDescent="0.25">
      <c r="A264" s="79" t="s">
        <v>8</v>
      </c>
      <c r="B264" s="79" t="s">
        <v>69</v>
      </c>
      <c r="C264" s="79" t="s">
        <v>29</v>
      </c>
      <c r="D264" s="79" t="s">
        <v>61</v>
      </c>
      <c r="E264" s="79" t="s">
        <v>265</v>
      </c>
      <c r="F264" s="97"/>
      <c r="G264" s="81" t="s">
        <v>220</v>
      </c>
      <c r="H264" s="80" t="s">
        <v>106</v>
      </c>
      <c r="I264" s="21" t="s">
        <v>38</v>
      </c>
      <c r="J264" s="13">
        <v>488521</v>
      </c>
      <c r="K264" s="13">
        <v>595205</v>
      </c>
      <c r="L264" s="13">
        <v>586350</v>
      </c>
      <c r="M264" s="20">
        <v>620000</v>
      </c>
      <c r="N264" s="20">
        <v>620000</v>
      </c>
      <c r="O264" s="20">
        <v>620000</v>
      </c>
      <c r="P264" s="20">
        <v>620000</v>
      </c>
      <c r="Q264" s="20">
        <v>620000</v>
      </c>
      <c r="R264" s="81"/>
      <c r="S264" s="92"/>
    </row>
    <row r="265" spans="1:19" s="10" customFormat="1" ht="23.25" customHeight="1" x14ac:dyDescent="0.25">
      <c r="A265" s="79"/>
      <c r="B265" s="79"/>
      <c r="C265" s="79"/>
      <c r="D265" s="79"/>
      <c r="E265" s="79"/>
      <c r="F265" s="97"/>
      <c r="G265" s="81"/>
      <c r="H265" s="80"/>
      <c r="I265" s="21" t="s">
        <v>39</v>
      </c>
      <c r="J265" s="13">
        <v>574643</v>
      </c>
      <c r="K265" s="13">
        <v>604025</v>
      </c>
      <c r="L265" s="37">
        <v>605993</v>
      </c>
      <c r="M265" s="45">
        <v>648566</v>
      </c>
      <c r="N265" s="45" t="s">
        <v>45</v>
      </c>
      <c r="O265" s="45" t="s">
        <v>45</v>
      </c>
      <c r="P265" s="45" t="s">
        <v>45</v>
      </c>
      <c r="Q265" s="45" t="s">
        <v>45</v>
      </c>
      <c r="R265" s="81"/>
      <c r="S265" s="92"/>
    </row>
    <row r="266" spans="1:19" s="11" customFormat="1" ht="21" customHeight="1" x14ac:dyDescent="0.25">
      <c r="A266" s="79"/>
      <c r="B266" s="79"/>
      <c r="C266" s="79"/>
      <c r="D266" s="79"/>
      <c r="E266" s="79"/>
      <c r="F266" s="97"/>
      <c r="G266" s="81"/>
      <c r="H266" s="80"/>
      <c r="I266" s="21" t="s">
        <v>40</v>
      </c>
      <c r="J266" s="4">
        <f>(J265-J264)/J264</f>
        <v>0.17629129556354795</v>
      </c>
      <c r="K266" s="4">
        <f>(K265-K264)/K264</f>
        <v>1.4818423904369082E-2</v>
      </c>
      <c r="L266" s="4">
        <f>(L265-L264)/L264</f>
        <v>3.3500469003155113E-2</v>
      </c>
      <c r="M266" s="28">
        <f>(M265-M264)/M264</f>
        <v>4.6074193548387099E-2</v>
      </c>
      <c r="N266" s="72" t="s">
        <v>45</v>
      </c>
      <c r="O266" s="72" t="s">
        <v>45</v>
      </c>
      <c r="P266" s="72" t="s">
        <v>45</v>
      </c>
      <c r="Q266" s="72" t="s">
        <v>45</v>
      </c>
      <c r="R266" s="81"/>
      <c r="S266" s="92"/>
    </row>
    <row r="267" spans="1:19" s="12" customFormat="1" ht="21.75" customHeight="1" x14ac:dyDescent="0.25">
      <c r="A267" s="79" t="s">
        <v>8</v>
      </c>
      <c r="B267" s="79" t="s">
        <v>69</v>
      </c>
      <c r="C267" s="79" t="s">
        <v>29</v>
      </c>
      <c r="D267" s="79" t="s">
        <v>62</v>
      </c>
      <c r="E267" s="79" t="s">
        <v>266</v>
      </c>
      <c r="F267" s="97"/>
      <c r="G267" s="81" t="s">
        <v>152</v>
      </c>
      <c r="H267" s="80" t="s">
        <v>106</v>
      </c>
      <c r="I267" s="21" t="s">
        <v>38</v>
      </c>
      <c r="J267" s="14">
        <v>4</v>
      </c>
      <c r="K267" s="14">
        <v>4</v>
      </c>
      <c r="L267" s="14" t="s">
        <v>45</v>
      </c>
      <c r="M267" s="14" t="s">
        <v>45</v>
      </c>
      <c r="N267" s="14" t="s">
        <v>45</v>
      </c>
      <c r="O267" s="14" t="s">
        <v>45</v>
      </c>
      <c r="P267" s="14" t="s">
        <v>45</v>
      </c>
      <c r="Q267" s="14" t="s">
        <v>45</v>
      </c>
      <c r="R267" s="83" t="s">
        <v>303</v>
      </c>
      <c r="S267" s="92"/>
    </row>
    <row r="268" spans="1:19" s="10" customFormat="1" ht="30.75" customHeight="1" x14ac:dyDescent="0.25">
      <c r="A268" s="79"/>
      <c r="B268" s="79"/>
      <c r="C268" s="79"/>
      <c r="D268" s="79"/>
      <c r="E268" s="79"/>
      <c r="F268" s="97"/>
      <c r="G268" s="81"/>
      <c r="H268" s="80"/>
      <c r="I268" s="21" t="s">
        <v>39</v>
      </c>
      <c r="J268" s="14">
        <v>4</v>
      </c>
      <c r="K268" s="14">
        <v>4</v>
      </c>
      <c r="L268" s="21" t="s">
        <v>45</v>
      </c>
      <c r="M268" s="21" t="s">
        <v>45</v>
      </c>
      <c r="N268" s="21" t="s">
        <v>45</v>
      </c>
      <c r="O268" s="21" t="s">
        <v>45</v>
      </c>
      <c r="P268" s="21" t="s">
        <v>45</v>
      </c>
      <c r="Q268" s="21" t="s">
        <v>45</v>
      </c>
      <c r="R268" s="83"/>
      <c r="S268" s="92"/>
    </row>
    <row r="269" spans="1:19" s="11" customFormat="1" ht="27.75" customHeight="1" x14ac:dyDescent="0.25">
      <c r="A269" s="79"/>
      <c r="B269" s="79"/>
      <c r="C269" s="79"/>
      <c r="D269" s="79"/>
      <c r="E269" s="79"/>
      <c r="F269" s="97"/>
      <c r="G269" s="81"/>
      <c r="H269" s="80"/>
      <c r="I269" s="21" t="s">
        <v>40</v>
      </c>
      <c r="J269" s="4">
        <f>(J268-J267)/J267</f>
        <v>0</v>
      </c>
      <c r="K269" s="4">
        <f>(K268-K267)/K267</f>
        <v>0</v>
      </c>
      <c r="L269" s="21" t="s">
        <v>45</v>
      </c>
      <c r="M269" s="21" t="s">
        <v>45</v>
      </c>
      <c r="N269" s="21" t="s">
        <v>45</v>
      </c>
      <c r="O269" s="21" t="s">
        <v>45</v>
      </c>
      <c r="P269" s="21" t="s">
        <v>45</v>
      </c>
      <c r="Q269" s="21" t="s">
        <v>45</v>
      </c>
      <c r="R269" s="83"/>
      <c r="S269" s="92"/>
    </row>
    <row r="270" spans="1:19" s="12" customFormat="1" ht="24.75" customHeight="1" x14ac:dyDescent="0.25">
      <c r="A270" s="79" t="s">
        <v>8</v>
      </c>
      <c r="B270" s="79" t="s">
        <v>69</v>
      </c>
      <c r="C270" s="79" t="s">
        <v>29</v>
      </c>
      <c r="D270" s="79" t="s">
        <v>63</v>
      </c>
      <c r="E270" s="79" t="s">
        <v>267</v>
      </c>
      <c r="F270" s="97"/>
      <c r="G270" s="81" t="s">
        <v>245</v>
      </c>
      <c r="H270" s="80" t="s">
        <v>246</v>
      </c>
      <c r="I270" s="21" t="s">
        <v>38</v>
      </c>
      <c r="J270" s="14" t="s">
        <v>45</v>
      </c>
      <c r="K270" s="14" t="s">
        <v>45</v>
      </c>
      <c r="L270" s="14" t="s">
        <v>45</v>
      </c>
      <c r="M270" s="13">
        <v>55</v>
      </c>
      <c r="N270" s="13">
        <v>55</v>
      </c>
      <c r="O270" s="13">
        <v>55</v>
      </c>
      <c r="P270" s="13">
        <v>55</v>
      </c>
      <c r="Q270" s="13">
        <v>55</v>
      </c>
      <c r="R270" s="83" t="s">
        <v>217</v>
      </c>
      <c r="S270" s="92"/>
    </row>
    <row r="271" spans="1:19" s="10" customFormat="1" ht="25.5" customHeight="1" x14ac:dyDescent="0.25">
      <c r="A271" s="79"/>
      <c r="B271" s="79"/>
      <c r="C271" s="79"/>
      <c r="D271" s="79"/>
      <c r="E271" s="79"/>
      <c r="F271" s="97"/>
      <c r="G271" s="81"/>
      <c r="H271" s="80"/>
      <c r="I271" s="21" t="s">
        <v>39</v>
      </c>
      <c r="J271" s="14" t="s">
        <v>45</v>
      </c>
      <c r="K271" s="14" t="s">
        <v>45</v>
      </c>
      <c r="L271" s="14" t="s">
        <v>45</v>
      </c>
      <c r="M271" s="45">
        <v>55</v>
      </c>
      <c r="N271" s="37" t="s">
        <v>45</v>
      </c>
      <c r="O271" s="37" t="s">
        <v>45</v>
      </c>
      <c r="P271" s="37" t="s">
        <v>45</v>
      </c>
      <c r="Q271" s="37" t="s">
        <v>45</v>
      </c>
      <c r="R271" s="83"/>
      <c r="S271" s="92"/>
    </row>
    <row r="272" spans="1:19" s="11" customFormat="1" ht="60" customHeight="1" x14ac:dyDescent="0.25">
      <c r="A272" s="79"/>
      <c r="B272" s="79"/>
      <c r="C272" s="79"/>
      <c r="D272" s="79"/>
      <c r="E272" s="79"/>
      <c r="F272" s="97"/>
      <c r="G272" s="81"/>
      <c r="H272" s="80"/>
      <c r="I272" s="21" t="s">
        <v>40</v>
      </c>
      <c r="J272" s="14" t="s">
        <v>45</v>
      </c>
      <c r="K272" s="14" t="s">
        <v>45</v>
      </c>
      <c r="L272" s="14" t="s">
        <v>45</v>
      </c>
      <c r="M272" s="4">
        <f>(M271-M270)/M270</f>
        <v>0</v>
      </c>
      <c r="N272" s="21" t="s">
        <v>45</v>
      </c>
      <c r="O272" s="21" t="s">
        <v>45</v>
      </c>
      <c r="P272" s="21" t="s">
        <v>45</v>
      </c>
      <c r="Q272" s="21" t="s">
        <v>45</v>
      </c>
      <c r="R272" s="83"/>
      <c r="S272" s="92"/>
    </row>
    <row r="273" spans="1:19" s="12" customFormat="1" ht="102" customHeight="1" x14ac:dyDescent="0.25">
      <c r="A273" s="79" t="s">
        <v>8</v>
      </c>
      <c r="B273" s="79" t="s">
        <v>69</v>
      </c>
      <c r="C273" s="79" t="s">
        <v>29</v>
      </c>
      <c r="D273" s="79" t="s">
        <v>64</v>
      </c>
      <c r="E273" s="79" t="s">
        <v>268</v>
      </c>
      <c r="F273" s="97"/>
      <c r="G273" s="81" t="s">
        <v>304</v>
      </c>
      <c r="H273" s="80" t="s">
        <v>247</v>
      </c>
      <c r="I273" s="21" t="s">
        <v>38</v>
      </c>
      <c r="J273" s="14" t="s">
        <v>45</v>
      </c>
      <c r="K273" s="14" t="s">
        <v>45</v>
      </c>
      <c r="L273" s="14" t="s">
        <v>45</v>
      </c>
      <c r="M273" s="32">
        <v>79</v>
      </c>
      <c r="N273" s="14">
        <v>79</v>
      </c>
      <c r="O273" s="14">
        <v>79</v>
      </c>
      <c r="P273" s="14">
        <v>79</v>
      </c>
      <c r="Q273" s="14">
        <v>79</v>
      </c>
      <c r="R273" s="83" t="s">
        <v>313</v>
      </c>
      <c r="S273" s="92"/>
    </row>
    <row r="274" spans="1:19" s="10" customFormat="1" ht="102" customHeight="1" x14ac:dyDescent="0.25">
      <c r="A274" s="79"/>
      <c r="B274" s="79"/>
      <c r="C274" s="79"/>
      <c r="D274" s="79"/>
      <c r="E274" s="79"/>
      <c r="F274" s="97"/>
      <c r="G274" s="81"/>
      <c r="H274" s="80"/>
      <c r="I274" s="21" t="s">
        <v>39</v>
      </c>
      <c r="J274" s="14" t="s">
        <v>45</v>
      </c>
      <c r="K274" s="14" t="s">
        <v>45</v>
      </c>
      <c r="L274" s="14" t="s">
        <v>45</v>
      </c>
      <c r="M274" s="15">
        <v>81</v>
      </c>
      <c r="N274" s="21" t="s">
        <v>45</v>
      </c>
      <c r="O274" s="21" t="s">
        <v>45</v>
      </c>
      <c r="P274" s="21" t="s">
        <v>45</v>
      </c>
      <c r="Q274" s="21" t="s">
        <v>45</v>
      </c>
      <c r="R274" s="83"/>
      <c r="S274" s="92"/>
    </row>
    <row r="275" spans="1:19" s="11" customFormat="1" ht="102" customHeight="1" x14ac:dyDescent="0.25">
      <c r="A275" s="79"/>
      <c r="B275" s="79"/>
      <c r="C275" s="79"/>
      <c r="D275" s="79"/>
      <c r="E275" s="79"/>
      <c r="F275" s="97"/>
      <c r="G275" s="81"/>
      <c r="H275" s="80"/>
      <c r="I275" s="21" t="s">
        <v>40</v>
      </c>
      <c r="J275" s="14" t="s">
        <v>45</v>
      </c>
      <c r="K275" s="14" t="s">
        <v>45</v>
      </c>
      <c r="L275" s="14" t="s">
        <v>45</v>
      </c>
      <c r="M275" s="4">
        <f>(M274-M273)/M273</f>
        <v>2.5316455696202531E-2</v>
      </c>
      <c r="N275" s="21" t="s">
        <v>45</v>
      </c>
      <c r="O275" s="21" t="s">
        <v>45</v>
      </c>
      <c r="P275" s="21" t="s">
        <v>45</v>
      </c>
      <c r="Q275" s="21" t="s">
        <v>45</v>
      </c>
      <c r="R275" s="83"/>
      <c r="S275" s="92"/>
    </row>
    <row r="276" spans="1:19" s="12" customFormat="1" ht="27.75" customHeight="1" x14ac:dyDescent="0.25">
      <c r="A276" s="79" t="s">
        <v>8</v>
      </c>
      <c r="B276" s="79" t="s">
        <v>69</v>
      </c>
      <c r="C276" s="79" t="s">
        <v>30</v>
      </c>
      <c r="D276" s="79" t="s">
        <v>7</v>
      </c>
      <c r="E276" s="79" t="s">
        <v>269</v>
      </c>
      <c r="F276" s="97" t="s">
        <v>248</v>
      </c>
      <c r="G276" s="81" t="s">
        <v>119</v>
      </c>
      <c r="H276" s="80" t="s">
        <v>87</v>
      </c>
      <c r="I276" s="21" t="s">
        <v>38</v>
      </c>
      <c r="J276" s="14">
        <v>20</v>
      </c>
      <c r="K276" s="14">
        <v>55.2</v>
      </c>
      <c r="L276" s="14">
        <v>68</v>
      </c>
      <c r="M276" s="14">
        <v>78</v>
      </c>
      <c r="N276" s="14">
        <v>86.3</v>
      </c>
      <c r="O276" s="14">
        <v>91.5</v>
      </c>
      <c r="P276" s="14">
        <v>95</v>
      </c>
      <c r="Q276" s="14">
        <v>99</v>
      </c>
      <c r="R276" s="83" t="s">
        <v>293</v>
      </c>
      <c r="S276" s="92"/>
    </row>
    <row r="277" spans="1:19" s="10" customFormat="1" ht="27.75" customHeight="1" x14ac:dyDescent="0.25">
      <c r="A277" s="79"/>
      <c r="B277" s="79"/>
      <c r="C277" s="79"/>
      <c r="D277" s="79"/>
      <c r="E277" s="79"/>
      <c r="F277" s="97"/>
      <c r="G277" s="81"/>
      <c r="H277" s="80"/>
      <c r="I277" s="21" t="s">
        <v>39</v>
      </c>
      <c r="J277" s="14">
        <v>19.899999999999999</v>
      </c>
      <c r="K277" s="14">
        <v>55.2</v>
      </c>
      <c r="L277" s="21">
        <v>73.599999999999994</v>
      </c>
      <c r="M277" s="15">
        <v>85.6</v>
      </c>
      <c r="N277" s="21" t="s">
        <v>45</v>
      </c>
      <c r="O277" s="21" t="s">
        <v>45</v>
      </c>
      <c r="P277" s="21" t="s">
        <v>45</v>
      </c>
      <c r="Q277" s="21" t="s">
        <v>45</v>
      </c>
      <c r="R277" s="83"/>
      <c r="S277" s="92"/>
    </row>
    <row r="278" spans="1:19" s="11" customFormat="1" ht="27.75" customHeight="1" x14ac:dyDescent="0.25">
      <c r="A278" s="79"/>
      <c r="B278" s="79"/>
      <c r="C278" s="79"/>
      <c r="D278" s="79"/>
      <c r="E278" s="79"/>
      <c r="F278" s="97"/>
      <c r="G278" s="81"/>
      <c r="H278" s="80"/>
      <c r="I278" s="21" t="s">
        <v>40</v>
      </c>
      <c r="J278" s="4">
        <f>(J277-J276)/J276</f>
        <v>-5.0000000000000712E-3</v>
      </c>
      <c r="K278" s="4">
        <f>(K277-K276)/K276</f>
        <v>0</v>
      </c>
      <c r="L278" s="4">
        <f>(L277-L276)/L276</f>
        <v>8.2352941176470504E-2</v>
      </c>
      <c r="M278" s="4">
        <f>(M277-M276)/M276</f>
        <v>9.7435897435897367E-2</v>
      </c>
      <c r="N278" s="21" t="s">
        <v>45</v>
      </c>
      <c r="O278" s="21" t="s">
        <v>45</v>
      </c>
      <c r="P278" s="21" t="s">
        <v>45</v>
      </c>
      <c r="Q278" s="21" t="s">
        <v>45</v>
      </c>
      <c r="R278" s="83"/>
      <c r="S278" s="92"/>
    </row>
    <row r="279" spans="1:19" s="12" customFormat="1" ht="24.75" customHeight="1" x14ac:dyDescent="0.25">
      <c r="A279" s="79" t="s">
        <v>8</v>
      </c>
      <c r="B279" s="79" t="s">
        <v>69</v>
      </c>
      <c r="C279" s="79" t="s">
        <v>30</v>
      </c>
      <c r="D279" s="79" t="s">
        <v>65</v>
      </c>
      <c r="E279" s="79" t="s">
        <v>270</v>
      </c>
      <c r="F279" s="97"/>
      <c r="G279" s="81" t="s">
        <v>153</v>
      </c>
      <c r="H279" s="80" t="s">
        <v>129</v>
      </c>
      <c r="I279" s="21" t="s">
        <v>38</v>
      </c>
      <c r="J279" s="14">
        <v>21</v>
      </c>
      <c r="K279" s="14">
        <v>49</v>
      </c>
      <c r="L279" s="14">
        <v>51</v>
      </c>
      <c r="M279" s="14">
        <v>51</v>
      </c>
      <c r="N279" s="14">
        <v>51</v>
      </c>
      <c r="O279" s="14">
        <v>51</v>
      </c>
      <c r="P279" s="14">
        <v>51</v>
      </c>
      <c r="Q279" s="14">
        <v>51</v>
      </c>
      <c r="R279" s="83" t="s">
        <v>294</v>
      </c>
      <c r="S279" s="92"/>
    </row>
    <row r="280" spans="1:19" s="10" customFormat="1" ht="22.5" customHeight="1" x14ac:dyDescent="0.25">
      <c r="A280" s="79"/>
      <c r="B280" s="79"/>
      <c r="C280" s="79"/>
      <c r="D280" s="79"/>
      <c r="E280" s="79"/>
      <c r="F280" s="97"/>
      <c r="G280" s="81"/>
      <c r="H280" s="80"/>
      <c r="I280" s="21" t="s">
        <v>39</v>
      </c>
      <c r="J280" s="14">
        <v>77</v>
      </c>
      <c r="K280" s="14">
        <v>75</v>
      </c>
      <c r="L280" s="6">
        <v>79</v>
      </c>
      <c r="M280" s="15">
        <v>80</v>
      </c>
      <c r="N280" s="21" t="s">
        <v>45</v>
      </c>
      <c r="O280" s="21" t="s">
        <v>45</v>
      </c>
      <c r="P280" s="21" t="s">
        <v>45</v>
      </c>
      <c r="Q280" s="21" t="s">
        <v>45</v>
      </c>
      <c r="R280" s="83"/>
      <c r="S280" s="92"/>
    </row>
    <row r="281" spans="1:19" s="11" customFormat="1" ht="27.75" customHeight="1" x14ac:dyDescent="0.25">
      <c r="A281" s="79"/>
      <c r="B281" s="79"/>
      <c r="C281" s="79"/>
      <c r="D281" s="79"/>
      <c r="E281" s="79"/>
      <c r="F281" s="97"/>
      <c r="G281" s="81"/>
      <c r="H281" s="80"/>
      <c r="I281" s="21" t="s">
        <v>40</v>
      </c>
      <c r="J281" s="4">
        <f>(J280-J279)/J279</f>
        <v>2.6666666666666665</v>
      </c>
      <c r="K281" s="4">
        <f>(K280-K279)/K279</f>
        <v>0.53061224489795922</v>
      </c>
      <c r="L281" s="4">
        <f>(L280-L279)/L279</f>
        <v>0.5490196078431373</v>
      </c>
      <c r="M281" s="4">
        <f>(M280-M279)/M279</f>
        <v>0.56862745098039214</v>
      </c>
      <c r="N281" s="21" t="s">
        <v>45</v>
      </c>
      <c r="O281" s="21" t="s">
        <v>45</v>
      </c>
      <c r="P281" s="21" t="s">
        <v>45</v>
      </c>
      <c r="Q281" s="21" t="s">
        <v>45</v>
      </c>
      <c r="R281" s="83"/>
      <c r="S281" s="92"/>
    </row>
    <row r="282" spans="1:19" s="12" customFormat="1" ht="51" customHeight="1" x14ac:dyDescent="0.25">
      <c r="A282" s="79" t="s">
        <v>8</v>
      </c>
      <c r="B282" s="79" t="s">
        <v>69</v>
      </c>
      <c r="C282" s="79" t="s">
        <v>31</v>
      </c>
      <c r="D282" s="79" t="s">
        <v>7</v>
      </c>
      <c r="E282" s="79" t="s">
        <v>271</v>
      </c>
      <c r="F282" s="97" t="s">
        <v>249</v>
      </c>
      <c r="G282" s="81" t="s">
        <v>250</v>
      </c>
      <c r="H282" s="80" t="s">
        <v>87</v>
      </c>
      <c r="I282" s="21" t="s">
        <v>38</v>
      </c>
      <c r="J282" s="14">
        <v>100</v>
      </c>
      <c r="K282" s="14">
        <v>100</v>
      </c>
      <c r="L282" s="14">
        <v>100</v>
      </c>
      <c r="M282" s="14">
        <v>100</v>
      </c>
      <c r="N282" s="14">
        <v>100</v>
      </c>
      <c r="O282" s="14">
        <v>100</v>
      </c>
      <c r="P282" s="14">
        <v>100</v>
      </c>
      <c r="Q282" s="14">
        <v>100</v>
      </c>
      <c r="R282" s="91" t="s">
        <v>217</v>
      </c>
      <c r="S282" s="92"/>
    </row>
    <row r="283" spans="1:19" s="10" customFormat="1" ht="60.75" customHeight="1" x14ac:dyDescent="0.25">
      <c r="A283" s="79"/>
      <c r="B283" s="79"/>
      <c r="C283" s="79"/>
      <c r="D283" s="79"/>
      <c r="E283" s="79"/>
      <c r="F283" s="97"/>
      <c r="G283" s="81"/>
      <c r="H283" s="80"/>
      <c r="I283" s="21" t="s">
        <v>39</v>
      </c>
      <c r="J283" s="14">
        <v>100</v>
      </c>
      <c r="K283" s="14">
        <v>100</v>
      </c>
      <c r="L283" s="6">
        <v>100</v>
      </c>
      <c r="M283" s="6">
        <v>100</v>
      </c>
      <c r="N283" s="21" t="s">
        <v>45</v>
      </c>
      <c r="O283" s="21" t="s">
        <v>45</v>
      </c>
      <c r="P283" s="21" t="s">
        <v>45</v>
      </c>
      <c r="Q283" s="21" t="s">
        <v>45</v>
      </c>
      <c r="R283" s="92"/>
      <c r="S283" s="92"/>
    </row>
    <row r="284" spans="1:19" s="11" customFormat="1" ht="57" customHeight="1" x14ac:dyDescent="0.25">
      <c r="A284" s="79"/>
      <c r="B284" s="79"/>
      <c r="C284" s="79"/>
      <c r="D284" s="79"/>
      <c r="E284" s="79"/>
      <c r="F284" s="97"/>
      <c r="G284" s="81"/>
      <c r="H284" s="80"/>
      <c r="I284" s="21" t="s">
        <v>40</v>
      </c>
      <c r="J284" s="4">
        <f>(J283-J282)/J282</f>
        <v>0</v>
      </c>
      <c r="K284" s="4">
        <f>(K283-K282)/K282</f>
        <v>0</v>
      </c>
      <c r="L284" s="4">
        <f>(L283-L282)/L282</f>
        <v>0</v>
      </c>
      <c r="M284" s="4">
        <f>(M283-M282)/M282</f>
        <v>0</v>
      </c>
      <c r="N284" s="21" t="s">
        <v>45</v>
      </c>
      <c r="O284" s="21" t="s">
        <v>45</v>
      </c>
      <c r="P284" s="21" t="s">
        <v>45</v>
      </c>
      <c r="Q284" s="21" t="s">
        <v>45</v>
      </c>
      <c r="R284" s="93"/>
      <c r="S284" s="92"/>
    </row>
    <row r="285" spans="1:19" s="12" customFormat="1" ht="34.5" customHeight="1" x14ac:dyDescent="0.25">
      <c r="A285" s="79" t="s">
        <v>8</v>
      </c>
      <c r="B285" s="79" t="s">
        <v>69</v>
      </c>
      <c r="C285" s="79" t="s">
        <v>31</v>
      </c>
      <c r="D285" s="79" t="s">
        <v>66</v>
      </c>
      <c r="E285" s="79" t="s">
        <v>272</v>
      </c>
      <c r="F285" s="97"/>
      <c r="G285" s="81" t="s">
        <v>154</v>
      </c>
      <c r="H285" s="80" t="s">
        <v>129</v>
      </c>
      <c r="I285" s="21" t="s">
        <v>38</v>
      </c>
      <c r="J285" s="14">
        <v>11</v>
      </c>
      <c r="K285" s="14">
        <v>11</v>
      </c>
      <c r="L285" s="14">
        <v>11</v>
      </c>
      <c r="M285" s="17">
        <v>10</v>
      </c>
      <c r="N285" s="17">
        <v>10</v>
      </c>
      <c r="O285" s="17">
        <v>10</v>
      </c>
      <c r="P285" s="17">
        <v>10</v>
      </c>
      <c r="Q285" s="17">
        <v>10</v>
      </c>
      <c r="R285" s="94" t="s">
        <v>332</v>
      </c>
      <c r="S285" s="92"/>
    </row>
    <row r="286" spans="1:19" s="10" customFormat="1" ht="37.5" customHeight="1" x14ac:dyDescent="0.25">
      <c r="A286" s="79"/>
      <c r="B286" s="79"/>
      <c r="C286" s="79"/>
      <c r="D286" s="79"/>
      <c r="E286" s="79"/>
      <c r="F286" s="97"/>
      <c r="G286" s="81"/>
      <c r="H286" s="80"/>
      <c r="I286" s="21" t="s">
        <v>39</v>
      </c>
      <c r="J286" s="14">
        <v>13</v>
      </c>
      <c r="K286" s="14">
        <v>12</v>
      </c>
      <c r="L286" s="6">
        <v>12</v>
      </c>
      <c r="M286" s="16">
        <v>12</v>
      </c>
      <c r="N286" s="72" t="s">
        <v>45</v>
      </c>
      <c r="O286" s="72" t="s">
        <v>45</v>
      </c>
      <c r="P286" s="72" t="s">
        <v>45</v>
      </c>
      <c r="Q286" s="72" t="s">
        <v>45</v>
      </c>
      <c r="R286" s="95"/>
      <c r="S286" s="92"/>
    </row>
    <row r="287" spans="1:19" s="11" customFormat="1" ht="45" customHeight="1" x14ac:dyDescent="0.25">
      <c r="A287" s="79"/>
      <c r="B287" s="79"/>
      <c r="C287" s="79"/>
      <c r="D287" s="79"/>
      <c r="E287" s="79"/>
      <c r="F287" s="97"/>
      <c r="G287" s="81"/>
      <c r="H287" s="80"/>
      <c r="I287" s="21" t="s">
        <v>40</v>
      </c>
      <c r="J287" s="4">
        <f>(J286-J285)/J285</f>
        <v>0.18181818181818182</v>
      </c>
      <c r="K287" s="4">
        <f>(K286-K285)/K285</f>
        <v>9.0909090909090912E-2</v>
      </c>
      <c r="L287" s="4">
        <f>(L286-L285)/L285</f>
        <v>9.0909090909090912E-2</v>
      </c>
      <c r="M287" s="28">
        <f>(M286-M285)/M285</f>
        <v>0.2</v>
      </c>
      <c r="N287" s="72" t="s">
        <v>45</v>
      </c>
      <c r="O287" s="72" t="s">
        <v>45</v>
      </c>
      <c r="P287" s="72" t="s">
        <v>45</v>
      </c>
      <c r="Q287" s="72" t="s">
        <v>45</v>
      </c>
      <c r="R287" s="96"/>
      <c r="S287" s="92"/>
    </row>
    <row r="288" spans="1:19" s="64" customFormat="1" ht="25.5" customHeight="1" x14ac:dyDescent="0.25">
      <c r="A288" s="88" t="s">
        <v>8</v>
      </c>
      <c r="B288" s="88" t="s">
        <v>69</v>
      </c>
      <c r="C288" s="88" t="s">
        <v>32</v>
      </c>
      <c r="D288" s="88" t="s">
        <v>7</v>
      </c>
      <c r="E288" s="88" t="s">
        <v>273</v>
      </c>
      <c r="F288" s="131" t="s">
        <v>208</v>
      </c>
      <c r="G288" s="81" t="s">
        <v>155</v>
      </c>
      <c r="H288" s="90" t="s">
        <v>87</v>
      </c>
      <c r="I288" s="15" t="s">
        <v>38</v>
      </c>
      <c r="J288" s="17" t="s">
        <v>45</v>
      </c>
      <c r="K288" s="17">
        <v>29.4</v>
      </c>
      <c r="L288" s="17">
        <v>7.3</v>
      </c>
      <c r="M288" s="17">
        <v>18.2</v>
      </c>
      <c r="N288" s="17">
        <v>13.6</v>
      </c>
      <c r="O288" s="17">
        <v>10.6</v>
      </c>
      <c r="P288" s="17">
        <v>6.1</v>
      </c>
      <c r="Q288" s="17">
        <v>0</v>
      </c>
      <c r="R288" s="94" t="s">
        <v>297</v>
      </c>
      <c r="S288" s="92"/>
    </row>
    <row r="289" spans="1:19" s="65" customFormat="1" ht="26.25" customHeight="1" x14ac:dyDescent="0.25">
      <c r="A289" s="88"/>
      <c r="B289" s="88"/>
      <c r="C289" s="88"/>
      <c r="D289" s="88"/>
      <c r="E289" s="88"/>
      <c r="F289" s="131"/>
      <c r="G289" s="81"/>
      <c r="H289" s="90"/>
      <c r="I289" s="15" t="s">
        <v>39</v>
      </c>
      <c r="J289" s="17" t="s">
        <v>45</v>
      </c>
      <c r="K289" s="17" t="s">
        <v>45</v>
      </c>
      <c r="L289" s="15">
        <v>13.2</v>
      </c>
      <c r="M289" s="15">
        <v>20.6</v>
      </c>
      <c r="N289" s="15" t="s">
        <v>45</v>
      </c>
      <c r="O289" s="15" t="s">
        <v>45</v>
      </c>
      <c r="P289" s="15" t="s">
        <v>45</v>
      </c>
      <c r="Q289" s="15" t="s">
        <v>45</v>
      </c>
      <c r="R289" s="95"/>
      <c r="S289" s="92"/>
    </row>
    <row r="290" spans="1:19" s="66" customFormat="1" ht="26.25" customHeight="1" x14ac:dyDescent="0.25">
      <c r="A290" s="88"/>
      <c r="B290" s="88"/>
      <c r="C290" s="88"/>
      <c r="D290" s="88"/>
      <c r="E290" s="88"/>
      <c r="F290" s="131"/>
      <c r="G290" s="81"/>
      <c r="H290" s="90"/>
      <c r="I290" s="15" t="s">
        <v>40</v>
      </c>
      <c r="J290" s="28" t="s">
        <v>45</v>
      </c>
      <c r="K290" s="28" t="s">
        <v>45</v>
      </c>
      <c r="L290" s="28">
        <f>(L289-L288)/L288</f>
        <v>0.80821917808219168</v>
      </c>
      <c r="M290" s="28">
        <f>(M289-M288)/M288</f>
        <v>0.13186813186813198</v>
      </c>
      <c r="N290" s="15" t="s">
        <v>45</v>
      </c>
      <c r="O290" s="15" t="s">
        <v>45</v>
      </c>
      <c r="P290" s="15" t="s">
        <v>45</v>
      </c>
      <c r="Q290" s="15" t="s">
        <v>45</v>
      </c>
      <c r="R290" s="95"/>
      <c r="S290" s="92"/>
    </row>
    <row r="291" spans="1:19" s="64" customFormat="1" ht="24.75" customHeight="1" x14ac:dyDescent="0.25">
      <c r="A291" s="88" t="s">
        <v>8</v>
      </c>
      <c r="B291" s="88" t="s">
        <v>69</v>
      </c>
      <c r="C291" s="88" t="s">
        <v>32</v>
      </c>
      <c r="D291" s="88" t="s">
        <v>67</v>
      </c>
      <c r="E291" s="88" t="s">
        <v>280</v>
      </c>
      <c r="F291" s="131"/>
      <c r="G291" s="81" t="s">
        <v>156</v>
      </c>
      <c r="H291" s="90" t="s">
        <v>129</v>
      </c>
      <c r="I291" s="15" t="s">
        <v>38</v>
      </c>
      <c r="J291" s="17" t="s">
        <v>45</v>
      </c>
      <c r="K291" s="17">
        <v>20</v>
      </c>
      <c r="L291" s="17">
        <v>5</v>
      </c>
      <c r="M291" s="17">
        <v>12</v>
      </c>
      <c r="N291" s="17">
        <v>9</v>
      </c>
      <c r="O291" s="17">
        <v>7</v>
      </c>
      <c r="P291" s="17">
        <v>4</v>
      </c>
      <c r="Q291" s="17">
        <v>0</v>
      </c>
      <c r="R291" s="95"/>
      <c r="S291" s="92"/>
    </row>
    <row r="292" spans="1:19" s="65" customFormat="1" ht="22.5" customHeight="1" x14ac:dyDescent="0.25">
      <c r="A292" s="88"/>
      <c r="B292" s="88"/>
      <c r="C292" s="88"/>
      <c r="D292" s="88"/>
      <c r="E292" s="88"/>
      <c r="F292" s="131"/>
      <c r="G292" s="81"/>
      <c r="H292" s="90"/>
      <c r="I292" s="15" t="s">
        <v>39</v>
      </c>
      <c r="J292" s="17" t="s">
        <v>45</v>
      </c>
      <c r="K292" s="17" t="s">
        <v>45</v>
      </c>
      <c r="L292" s="15">
        <v>9</v>
      </c>
      <c r="M292" s="15">
        <v>14</v>
      </c>
      <c r="N292" s="15" t="s">
        <v>45</v>
      </c>
      <c r="O292" s="15" t="s">
        <v>45</v>
      </c>
      <c r="P292" s="15" t="s">
        <v>45</v>
      </c>
      <c r="Q292" s="15" t="s">
        <v>45</v>
      </c>
      <c r="R292" s="95"/>
      <c r="S292" s="92"/>
    </row>
    <row r="293" spans="1:19" s="66" customFormat="1" ht="27.75" customHeight="1" x14ac:dyDescent="0.25">
      <c r="A293" s="88"/>
      <c r="B293" s="88"/>
      <c r="C293" s="88"/>
      <c r="D293" s="88"/>
      <c r="E293" s="88"/>
      <c r="F293" s="131"/>
      <c r="G293" s="81"/>
      <c r="H293" s="90"/>
      <c r="I293" s="15" t="s">
        <v>40</v>
      </c>
      <c r="J293" s="28" t="s">
        <v>45</v>
      </c>
      <c r="K293" s="28" t="s">
        <v>45</v>
      </c>
      <c r="L293" s="28">
        <f>(L292-L291)/L291</f>
        <v>0.8</v>
      </c>
      <c r="M293" s="28">
        <f>(M292-M291)/M291</f>
        <v>0.16666666666666666</v>
      </c>
      <c r="N293" s="15" t="s">
        <v>45</v>
      </c>
      <c r="O293" s="15" t="s">
        <v>45</v>
      </c>
      <c r="P293" s="15" t="s">
        <v>45</v>
      </c>
      <c r="Q293" s="15" t="s">
        <v>45</v>
      </c>
      <c r="R293" s="96"/>
      <c r="S293" s="93"/>
    </row>
  </sheetData>
  <autoFilter ref="A7:S293"/>
  <mergeCells count="752">
    <mergeCell ref="S224:S250"/>
    <mergeCell ref="S252:S293"/>
    <mergeCell ref="F163:F171"/>
    <mergeCell ref="A169:A171"/>
    <mergeCell ref="R217:R219"/>
    <mergeCell ref="R227:R229"/>
    <mergeCell ref="H118:H120"/>
    <mergeCell ref="H166:H168"/>
    <mergeCell ref="A175:A177"/>
    <mergeCell ref="B175:B177"/>
    <mergeCell ref="C175:C177"/>
    <mergeCell ref="D175:D177"/>
    <mergeCell ref="B184:B186"/>
    <mergeCell ref="C184:C186"/>
    <mergeCell ref="D184:D186"/>
    <mergeCell ref="E184:E186"/>
    <mergeCell ref="H169:H171"/>
    <mergeCell ref="E181:E183"/>
    <mergeCell ref="G181:G183"/>
    <mergeCell ref="H181:H183"/>
    <mergeCell ref="G184:G186"/>
    <mergeCell ref="A181:A183"/>
    <mergeCell ref="A204:A206"/>
    <mergeCell ref="B204:B206"/>
    <mergeCell ref="C204:C206"/>
    <mergeCell ref="D204:D206"/>
    <mergeCell ref="E204:E206"/>
    <mergeCell ref="A200:A202"/>
    <mergeCell ref="G169:G171"/>
    <mergeCell ref="E175:E177"/>
    <mergeCell ref="H172:H174"/>
    <mergeCell ref="H184:H186"/>
    <mergeCell ref="A194:A196"/>
    <mergeCell ref="B194:B196"/>
    <mergeCell ref="C194:C196"/>
    <mergeCell ref="D194:D196"/>
    <mergeCell ref="B181:B183"/>
    <mergeCell ref="A172:A174"/>
    <mergeCell ref="B172:B174"/>
    <mergeCell ref="C172:C174"/>
    <mergeCell ref="D172:D174"/>
    <mergeCell ref="E172:E174"/>
    <mergeCell ref="A187:A189"/>
    <mergeCell ref="B187:B189"/>
    <mergeCell ref="C187:C189"/>
    <mergeCell ref="D187:D189"/>
    <mergeCell ref="A285:A287"/>
    <mergeCell ref="A264:A266"/>
    <mergeCell ref="B264:B266"/>
    <mergeCell ref="C264:C266"/>
    <mergeCell ref="D264:D266"/>
    <mergeCell ref="E264:E266"/>
    <mergeCell ref="G264:G266"/>
    <mergeCell ref="H264:H266"/>
    <mergeCell ref="A267:A269"/>
    <mergeCell ref="R32:R34"/>
    <mergeCell ref="G258:G260"/>
    <mergeCell ref="H258:H260"/>
    <mergeCell ref="G252:G254"/>
    <mergeCell ref="H252:H254"/>
    <mergeCell ref="H239:H241"/>
    <mergeCell ref="H242:H244"/>
    <mergeCell ref="F233:F244"/>
    <mergeCell ref="F252:F257"/>
    <mergeCell ref="H248:H250"/>
    <mergeCell ref="R233:R235"/>
    <mergeCell ref="H255:H257"/>
    <mergeCell ref="G255:G257"/>
    <mergeCell ref="R258:R260"/>
    <mergeCell ref="F148:F156"/>
    <mergeCell ref="G154:G156"/>
    <mergeCell ref="H154:H156"/>
    <mergeCell ref="G207:G209"/>
    <mergeCell ref="H109:H111"/>
    <mergeCell ref="R139:R141"/>
    <mergeCell ref="H210:H212"/>
    <mergeCell ref="R207:R209"/>
    <mergeCell ref="C258:C260"/>
    <mergeCell ref="D258:D260"/>
    <mergeCell ref="R248:R250"/>
    <mergeCell ref="G191:G193"/>
    <mergeCell ref="A251:S251"/>
    <mergeCell ref="R236:R238"/>
    <mergeCell ref="G139:G141"/>
    <mergeCell ref="F258:F275"/>
    <mergeCell ref="A166:A168"/>
    <mergeCell ref="B166:B168"/>
    <mergeCell ref="C166:C168"/>
    <mergeCell ref="D166:D168"/>
    <mergeCell ref="A210:A212"/>
    <mergeCell ref="B210:B212"/>
    <mergeCell ref="C210:C212"/>
    <mergeCell ref="C207:C209"/>
    <mergeCell ref="A207:A209"/>
    <mergeCell ref="B207:B209"/>
    <mergeCell ref="A261:A263"/>
    <mergeCell ref="B261:B263"/>
    <mergeCell ref="C261:C263"/>
    <mergeCell ref="D261:D263"/>
    <mergeCell ref="E261:E263"/>
    <mergeCell ref="A217:A219"/>
    <mergeCell ref="E258:E260"/>
    <mergeCell ref="A258:A260"/>
    <mergeCell ref="B258:B260"/>
    <mergeCell ref="A273:A275"/>
    <mergeCell ref="B273:B275"/>
    <mergeCell ref="C273:C275"/>
    <mergeCell ref="D273:D275"/>
    <mergeCell ref="E273:E275"/>
    <mergeCell ref="A2:S2"/>
    <mergeCell ref="A270:A272"/>
    <mergeCell ref="B270:B272"/>
    <mergeCell ref="C270:C272"/>
    <mergeCell ref="D270:D272"/>
    <mergeCell ref="E270:E272"/>
    <mergeCell ref="G270:G272"/>
    <mergeCell ref="H270:H272"/>
    <mergeCell ref="A248:A250"/>
    <mergeCell ref="B248:B250"/>
    <mergeCell ref="C248:C250"/>
    <mergeCell ref="D248:D250"/>
    <mergeCell ref="E248:E250"/>
    <mergeCell ref="G248:G250"/>
    <mergeCell ref="R252:R254"/>
    <mergeCell ref="R255:R257"/>
    <mergeCell ref="A282:A284"/>
    <mergeCell ref="B282:B284"/>
    <mergeCell ref="A220:A222"/>
    <mergeCell ref="B220:B222"/>
    <mergeCell ref="C220:C222"/>
    <mergeCell ref="D220:D222"/>
    <mergeCell ref="E220:E222"/>
    <mergeCell ref="B217:B219"/>
    <mergeCell ref="A233:A235"/>
    <mergeCell ref="A230:A232"/>
    <mergeCell ref="A242:A244"/>
    <mergeCell ref="A239:A241"/>
    <mergeCell ref="B236:B238"/>
    <mergeCell ref="C236:C238"/>
    <mergeCell ref="D236:D238"/>
    <mergeCell ref="E236:E238"/>
    <mergeCell ref="A236:A238"/>
    <mergeCell ref="A276:A278"/>
    <mergeCell ref="B276:B278"/>
    <mergeCell ref="A279:A281"/>
    <mergeCell ref="B279:B281"/>
    <mergeCell ref="C279:C281"/>
    <mergeCell ref="D279:D281"/>
    <mergeCell ref="E279:E281"/>
    <mergeCell ref="C242:C244"/>
    <mergeCell ref="D242:D244"/>
    <mergeCell ref="E242:E244"/>
    <mergeCell ref="A245:A247"/>
    <mergeCell ref="B245:B247"/>
    <mergeCell ref="C245:C247"/>
    <mergeCell ref="D245:D247"/>
    <mergeCell ref="G291:G293"/>
    <mergeCell ref="H291:H293"/>
    <mergeCell ref="G288:G290"/>
    <mergeCell ref="A288:A290"/>
    <mergeCell ref="B288:B290"/>
    <mergeCell ref="C288:C290"/>
    <mergeCell ref="D288:D290"/>
    <mergeCell ref="E288:E290"/>
    <mergeCell ref="F288:F293"/>
    <mergeCell ref="A291:A293"/>
    <mergeCell ref="B291:B293"/>
    <mergeCell ref="C291:C293"/>
    <mergeCell ref="D291:D293"/>
    <mergeCell ref="E291:E293"/>
    <mergeCell ref="B285:B287"/>
    <mergeCell ref="C285:C287"/>
    <mergeCell ref="D285:D287"/>
    <mergeCell ref="E139:E141"/>
    <mergeCell ref="F133:F138"/>
    <mergeCell ref="C154:C156"/>
    <mergeCell ref="B154:B156"/>
    <mergeCell ref="B136:B138"/>
    <mergeCell ref="C136:C138"/>
    <mergeCell ref="B157:B159"/>
    <mergeCell ref="G230:G232"/>
    <mergeCell ref="H230:H232"/>
    <mergeCell ref="E230:E232"/>
    <mergeCell ref="G227:G229"/>
    <mergeCell ref="F224:F226"/>
    <mergeCell ref="E217:E219"/>
    <mergeCell ref="G217:G219"/>
    <mergeCell ref="H217:H219"/>
    <mergeCell ref="H220:H222"/>
    <mergeCell ref="F217:F222"/>
    <mergeCell ref="G160:G162"/>
    <mergeCell ref="F157:F162"/>
    <mergeCell ref="E166:E168"/>
    <mergeCell ref="A163:A165"/>
    <mergeCell ref="B163:B165"/>
    <mergeCell ref="C163:C165"/>
    <mergeCell ref="B160:B162"/>
    <mergeCell ref="C160:C162"/>
    <mergeCell ref="D160:D162"/>
    <mergeCell ref="E160:E162"/>
    <mergeCell ref="A160:A162"/>
    <mergeCell ref="E163:E165"/>
    <mergeCell ref="E23:E25"/>
    <mergeCell ref="H139:H141"/>
    <mergeCell ref="B197:B199"/>
    <mergeCell ref="G175:G177"/>
    <mergeCell ref="G187:G189"/>
    <mergeCell ref="H187:H189"/>
    <mergeCell ref="F178:F189"/>
    <mergeCell ref="R184:R186"/>
    <mergeCell ref="R187:R189"/>
    <mergeCell ref="G178:G180"/>
    <mergeCell ref="E187:E189"/>
    <mergeCell ref="F194:F202"/>
    <mergeCell ref="C197:C199"/>
    <mergeCell ref="C181:C183"/>
    <mergeCell ref="D181:D183"/>
    <mergeCell ref="F172:F177"/>
    <mergeCell ref="G172:G174"/>
    <mergeCell ref="R194:R196"/>
    <mergeCell ref="R191:R193"/>
    <mergeCell ref="D191:D193"/>
    <mergeCell ref="R197:R199"/>
    <mergeCell ref="C133:C135"/>
    <mergeCell ref="D133:D135"/>
    <mergeCell ref="E133:E135"/>
    <mergeCell ref="E26:E28"/>
    <mergeCell ref="E29:E31"/>
    <mergeCell ref="E35:E37"/>
    <mergeCell ref="E38:E40"/>
    <mergeCell ref="H142:H144"/>
    <mergeCell ref="A139:A141"/>
    <mergeCell ref="B139:B141"/>
    <mergeCell ref="C139:C141"/>
    <mergeCell ref="C8:C55"/>
    <mergeCell ref="D8:D55"/>
    <mergeCell ref="E11:E13"/>
    <mergeCell ref="G60:G62"/>
    <mergeCell ref="H60:H62"/>
    <mergeCell ref="A8:A55"/>
    <mergeCell ref="B8:B55"/>
    <mergeCell ref="E17:E19"/>
    <mergeCell ref="E20:E22"/>
    <mergeCell ref="D60:D62"/>
    <mergeCell ref="H26:H28"/>
    <mergeCell ref="F103:F105"/>
    <mergeCell ref="A106:A108"/>
    <mergeCell ref="B106:B108"/>
    <mergeCell ref="C106:C108"/>
    <mergeCell ref="D106:D108"/>
    <mergeCell ref="R75:R77"/>
    <mergeCell ref="G57:G59"/>
    <mergeCell ref="R99:R101"/>
    <mergeCell ref="G32:G34"/>
    <mergeCell ref="H32:H34"/>
    <mergeCell ref="R124:R126"/>
    <mergeCell ref="R127:R129"/>
    <mergeCell ref="A72:A74"/>
    <mergeCell ref="B72:B74"/>
    <mergeCell ref="C66:C68"/>
    <mergeCell ref="A69:A71"/>
    <mergeCell ref="B69:B71"/>
    <mergeCell ref="C69:C71"/>
    <mergeCell ref="A90:A92"/>
    <mergeCell ref="B90:B92"/>
    <mergeCell ref="C75:C77"/>
    <mergeCell ref="C72:C74"/>
    <mergeCell ref="A78:A80"/>
    <mergeCell ref="B78:B80"/>
    <mergeCell ref="E106:E108"/>
    <mergeCell ref="E60:E62"/>
    <mergeCell ref="R63:R65"/>
    <mergeCell ref="C127:C129"/>
    <mergeCell ref="H63:H65"/>
    <mergeCell ref="S4:S6"/>
    <mergeCell ref="A5:A6"/>
    <mergeCell ref="B5:B6"/>
    <mergeCell ref="C5:C6"/>
    <mergeCell ref="D5:D6"/>
    <mergeCell ref="E5:E6"/>
    <mergeCell ref="R4:R6"/>
    <mergeCell ref="O5:O6"/>
    <mergeCell ref="P5:P6"/>
    <mergeCell ref="Q5:Q6"/>
    <mergeCell ref="M5:M6"/>
    <mergeCell ref="N5:N6"/>
    <mergeCell ref="H4:H6"/>
    <mergeCell ref="I5:I6"/>
    <mergeCell ref="I4:Q4"/>
    <mergeCell ref="A4:E4"/>
    <mergeCell ref="F4:F6"/>
    <mergeCell ref="H14:H16"/>
    <mergeCell ref="G17:G19"/>
    <mergeCell ref="H17:H19"/>
    <mergeCell ref="H8:H10"/>
    <mergeCell ref="G8:G10"/>
    <mergeCell ref="G20:G22"/>
    <mergeCell ref="H20:H22"/>
    <mergeCell ref="G23:G25"/>
    <mergeCell ref="H23:H25"/>
    <mergeCell ref="G26:G28"/>
    <mergeCell ref="R60:R62"/>
    <mergeCell ref="G63:G65"/>
    <mergeCell ref="R8:R10"/>
    <mergeCell ref="H163:H165"/>
    <mergeCell ref="R169:R171"/>
    <mergeCell ref="R151:R153"/>
    <mergeCell ref="E154:E156"/>
    <mergeCell ref="D154:D156"/>
    <mergeCell ref="R130:R132"/>
    <mergeCell ref="H124:H126"/>
    <mergeCell ref="H127:H129"/>
    <mergeCell ref="H130:H132"/>
    <mergeCell ref="G127:G129"/>
    <mergeCell ref="G130:G132"/>
    <mergeCell ref="G136:G138"/>
    <mergeCell ref="D136:D138"/>
    <mergeCell ref="E53:E55"/>
    <mergeCell ref="E32:E34"/>
    <mergeCell ref="G72:G74"/>
    <mergeCell ref="H72:H74"/>
    <mergeCell ref="G66:G68"/>
    <mergeCell ref="H66:H68"/>
    <mergeCell ref="H69:H71"/>
    <mergeCell ref="R154:R156"/>
    <mergeCell ref="G163:G165"/>
    <mergeCell ref="A130:A132"/>
    <mergeCell ref="B130:B132"/>
    <mergeCell ref="C130:C132"/>
    <mergeCell ref="D130:D132"/>
    <mergeCell ref="G142:G144"/>
    <mergeCell ref="E130:E132"/>
    <mergeCell ref="R163:R165"/>
    <mergeCell ref="G133:G135"/>
    <mergeCell ref="H133:H135"/>
    <mergeCell ref="R133:R135"/>
    <mergeCell ref="A133:A135"/>
    <mergeCell ref="B133:B135"/>
    <mergeCell ref="D148:D150"/>
    <mergeCell ref="A145:A147"/>
    <mergeCell ref="A136:A138"/>
    <mergeCell ref="G151:G153"/>
    <mergeCell ref="H151:H153"/>
    <mergeCell ref="H136:H138"/>
    <mergeCell ref="F139:F147"/>
    <mergeCell ref="G145:G147"/>
    <mergeCell ref="H145:H147"/>
    <mergeCell ref="G157:G159"/>
    <mergeCell ref="R181:R183"/>
    <mergeCell ref="E136:E138"/>
    <mergeCell ref="A178:A180"/>
    <mergeCell ref="B178:B180"/>
    <mergeCell ref="C178:C180"/>
    <mergeCell ref="D178:D180"/>
    <mergeCell ref="E178:E180"/>
    <mergeCell ref="R160:R162"/>
    <mergeCell ref="R157:R159"/>
    <mergeCell ref="R178:R180"/>
    <mergeCell ref="R166:R168"/>
    <mergeCell ref="H160:H162"/>
    <mergeCell ref="H178:H180"/>
    <mergeCell ref="R175:R177"/>
    <mergeCell ref="H157:H159"/>
    <mergeCell ref="H175:H177"/>
    <mergeCell ref="R136:R138"/>
    <mergeCell ref="A148:A150"/>
    <mergeCell ref="B148:B150"/>
    <mergeCell ref="C148:C150"/>
    <mergeCell ref="B142:B144"/>
    <mergeCell ref="C142:C144"/>
    <mergeCell ref="A142:A144"/>
    <mergeCell ref="D139:D141"/>
    <mergeCell ref="A184:A186"/>
    <mergeCell ref="C145:C147"/>
    <mergeCell ref="B145:B147"/>
    <mergeCell ref="D157:D159"/>
    <mergeCell ref="A151:A153"/>
    <mergeCell ref="B151:B153"/>
    <mergeCell ref="C151:C153"/>
    <mergeCell ref="D151:D153"/>
    <mergeCell ref="E151:E153"/>
    <mergeCell ref="E145:E147"/>
    <mergeCell ref="A157:A159"/>
    <mergeCell ref="E157:E159"/>
    <mergeCell ref="C157:C159"/>
    <mergeCell ref="G69:G71"/>
    <mergeCell ref="E63:E65"/>
    <mergeCell ref="F72:F83"/>
    <mergeCell ref="G75:G77"/>
    <mergeCell ref="H75:H77"/>
    <mergeCell ref="E66:E68"/>
    <mergeCell ref="F60:F71"/>
    <mergeCell ref="G78:G80"/>
    <mergeCell ref="H78:H80"/>
    <mergeCell ref="G81:G83"/>
    <mergeCell ref="H81:H83"/>
    <mergeCell ref="R66:R68"/>
    <mergeCell ref="R69:R71"/>
    <mergeCell ref="R84:R86"/>
    <mergeCell ref="R87:R89"/>
    <mergeCell ref="E72:E74"/>
    <mergeCell ref="D72:D74"/>
    <mergeCell ref="G47:G49"/>
    <mergeCell ref="H47:H49"/>
    <mergeCell ref="G53:G55"/>
    <mergeCell ref="H53:H55"/>
    <mergeCell ref="G50:G52"/>
    <mergeCell ref="H50:H52"/>
    <mergeCell ref="H57:H59"/>
    <mergeCell ref="A56:S56"/>
    <mergeCell ref="A57:A59"/>
    <mergeCell ref="B57:B59"/>
    <mergeCell ref="C57:C59"/>
    <mergeCell ref="D57:D59"/>
    <mergeCell ref="E57:E59"/>
    <mergeCell ref="F57:F59"/>
    <mergeCell ref="A66:A68"/>
    <mergeCell ref="B66:B68"/>
    <mergeCell ref="A60:A62"/>
    <mergeCell ref="B60:B62"/>
    <mergeCell ref="A1:S1"/>
    <mergeCell ref="R41:R43"/>
    <mergeCell ref="R44:R46"/>
    <mergeCell ref="R47:R49"/>
    <mergeCell ref="R50:R52"/>
    <mergeCell ref="R53:R55"/>
    <mergeCell ref="R11:R13"/>
    <mergeCell ref="R14:R16"/>
    <mergeCell ref="R17:R19"/>
    <mergeCell ref="R20:R22"/>
    <mergeCell ref="R23:R25"/>
    <mergeCell ref="R26:R28"/>
    <mergeCell ref="R29:R31"/>
    <mergeCell ref="R38:R40"/>
    <mergeCell ref="E8:E10"/>
    <mergeCell ref="F8:F55"/>
    <mergeCell ref="G35:G37"/>
    <mergeCell ref="H35:H37"/>
    <mergeCell ref="J5:J6"/>
    <mergeCell ref="K5:K6"/>
    <mergeCell ref="E41:E43"/>
    <mergeCell ref="E44:E46"/>
    <mergeCell ref="E47:E49"/>
    <mergeCell ref="E50:E52"/>
    <mergeCell ref="H96:H98"/>
    <mergeCell ref="C60:C62"/>
    <mergeCell ref="A63:A65"/>
    <mergeCell ref="B63:B65"/>
    <mergeCell ref="C63:C65"/>
    <mergeCell ref="D63:D65"/>
    <mergeCell ref="H87:H89"/>
    <mergeCell ref="D66:D68"/>
    <mergeCell ref="D69:D71"/>
    <mergeCell ref="G87:G89"/>
    <mergeCell ref="G84:G86"/>
    <mergeCell ref="H84:H86"/>
    <mergeCell ref="G90:G92"/>
    <mergeCell ref="H90:H92"/>
    <mergeCell ref="G93:G95"/>
    <mergeCell ref="H93:H95"/>
    <mergeCell ref="C87:C89"/>
    <mergeCell ref="D87:D89"/>
    <mergeCell ref="E87:E89"/>
    <mergeCell ref="A84:A86"/>
    <mergeCell ref="E81:E83"/>
    <mergeCell ref="A93:A95"/>
    <mergeCell ref="B93:B95"/>
    <mergeCell ref="C93:C95"/>
    <mergeCell ref="S8:S55"/>
    <mergeCell ref="L5:L6"/>
    <mergeCell ref="R35:R37"/>
    <mergeCell ref="G4:G6"/>
    <mergeCell ref="E14:E16"/>
    <mergeCell ref="R57:R59"/>
    <mergeCell ref="G29:G31"/>
    <mergeCell ref="H29:H31"/>
    <mergeCell ref="G11:G13"/>
    <mergeCell ref="H11:H13"/>
    <mergeCell ref="G14:G16"/>
    <mergeCell ref="S57:S101"/>
    <mergeCell ref="G38:G40"/>
    <mergeCell ref="H38:H40"/>
    <mergeCell ref="G41:G43"/>
    <mergeCell ref="H41:H43"/>
    <mergeCell ref="G44:G46"/>
    <mergeCell ref="H44:H46"/>
    <mergeCell ref="E69:E71"/>
    <mergeCell ref="R93:R95"/>
    <mergeCell ref="F84:F95"/>
    <mergeCell ref="R90:R92"/>
    <mergeCell ref="E90:E92"/>
    <mergeCell ref="G96:G98"/>
    <mergeCell ref="D93:D95"/>
    <mergeCell ref="E93:E95"/>
    <mergeCell ref="A81:A83"/>
    <mergeCell ref="B81:B83"/>
    <mergeCell ref="A75:A77"/>
    <mergeCell ref="B75:B77"/>
    <mergeCell ref="C81:C83"/>
    <mergeCell ref="D81:D83"/>
    <mergeCell ref="D75:D77"/>
    <mergeCell ref="E75:E77"/>
    <mergeCell ref="C90:C92"/>
    <mergeCell ref="D90:D92"/>
    <mergeCell ref="C78:C80"/>
    <mergeCell ref="D78:D80"/>
    <mergeCell ref="E78:E80"/>
    <mergeCell ref="B84:B86"/>
    <mergeCell ref="C84:C86"/>
    <mergeCell ref="D84:D86"/>
    <mergeCell ref="E84:E86"/>
    <mergeCell ref="A87:A89"/>
    <mergeCell ref="B87:B89"/>
    <mergeCell ref="H99:H101"/>
    <mergeCell ref="A115:A117"/>
    <mergeCell ref="B115:B117"/>
    <mergeCell ref="C115:C117"/>
    <mergeCell ref="D115:D117"/>
    <mergeCell ref="E115:E117"/>
    <mergeCell ref="F112:F117"/>
    <mergeCell ref="A109:A111"/>
    <mergeCell ref="B109:B111"/>
    <mergeCell ref="E112:E114"/>
    <mergeCell ref="A112:A114"/>
    <mergeCell ref="B112:B114"/>
    <mergeCell ref="C112:C114"/>
    <mergeCell ref="F106:F111"/>
    <mergeCell ref="G99:G101"/>
    <mergeCell ref="C96:C98"/>
    <mergeCell ref="D96:D98"/>
    <mergeCell ref="B103:B105"/>
    <mergeCell ref="C103:C105"/>
    <mergeCell ref="D103:D105"/>
    <mergeCell ref="E103:E105"/>
    <mergeCell ref="E96:E98"/>
    <mergeCell ref="G118:G120"/>
    <mergeCell ref="G106:G108"/>
    <mergeCell ref="R103:R105"/>
    <mergeCell ref="C109:C111"/>
    <mergeCell ref="D109:D111"/>
    <mergeCell ref="E109:E111"/>
    <mergeCell ref="F118:F132"/>
    <mergeCell ref="D121:D123"/>
    <mergeCell ref="E121:E123"/>
    <mergeCell ref="H106:H108"/>
    <mergeCell ref="H103:H105"/>
    <mergeCell ref="D124:D126"/>
    <mergeCell ref="R109:R111"/>
    <mergeCell ref="R115:R117"/>
    <mergeCell ref="R118:R120"/>
    <mergeCell ref="R112:R114"/>
    <mergeCell ref="G124:G126"/>
    <mergeCell ref="R78:R80"/>
    <mergeCell ref="R72:R74"/>
    <mergeCell ref="R106:R108"/>
    <mergeCell ref="G121:G123"/>
    <mergeCell ref="H121:H123"/>
    <mergeCell ref="R121:R123"/>
    <mergeCell ref="H115:H117"/>
    <mergeCell ref="R81:R83"/>
    <mergeCell ref="E118:E120"/>
    <mergeCell ref="G103:G105"/>
    <mergeCell ref="G109:G111"/>
    <mergeCell ref="G115:G117"/>
    <mergeCell ref="G112:G114"/>
    <mergeCell ref="A102:S102"/>
    <mergeCell ref="A103:A105"/>
    <mergeCell ref="A99:A101"/>
    <mergeCell ref="B99:B101"/>
    <mergeCell ref="C99:C101"/>
    <mergeCell ref="D99:D101"/>
    <mergeCell ref="E99:E101"/>
    <mergeCell ref="F96:F101"/>
    <mergeCell ref="A96:A98"/>
    <mergeCell ref="B96:B98"/>
    <mergeCell ref="R96:R98"/>
    <mergeCell ref="A118:A120"/>
    <mergeCell ref="A124:A126"/>
    <mergeCell ref="D127:D129"/>
    <mergeCell ref="E127:E129"/>
    <mergeCell ref="B118:B120"/>
    <mergeCell ref="E124:E126"/>
    <mergeCell ref="A127:A129"/>
    <mergeCell ref="B127:B129"/>
    <mergeCell ref="A121:A123"/>
    <mergeCell ref="B121:B123"/>
    <mergeCell ref="C121:C123"/>
    <mergeCell ref="B124:B126"/>
    <mergeCell ref="C124:C126"/>
    <mergeCell ref="C118:C120"/>
    <mergeCell ref="E194:E196"/>
    <mergeCell ref="D197:D199"/>
    <mergeCell ref="E197:E199"/>
    <mergeCell ref="A154:A156"/>
    <mergeCell ref="D118:D120"/>
    <mergeCell ref="B200:B202"/>
    <mergeCell ref="C200:C202"/>
    <mergeCell ref="D200:D202"/>
    <mergeCell ref="A190:S190"/>
    <mergeCell ref="A191:A193"/>
    <mergeCell ref="B191:B193"/>
    <mergeCell ref="C191:C193"/>
    <mergeCell ref="R172:R174"/>
    <mergeCell ref="S191:S202"/>
    <mergeCell ref="S103:S189"/>
    <mergeCell ref="D112:D114"/>
    <mergeCell ref="E148:E150"/>
    <mergeCell ref="G148:G150"/>
    <mergeCell ref="H148:H150"/>
    <mergeCell ref="R148:R150"/>
    <mergeCell ref="R142:R144"/>
    <mergeCell ref="H112:H114"/>
    <mergeCell ref="D142:D144"/>
    <mergeCell ref="E142:E144"/>
    <mergeCell ref="E191:E193"/>
    <mergeCell ref="D163:D165"/>
    <mergeCell ref="D145:D147"/>
    <mergeCell ref="R145:R147"/>
    <mergeCell ref="B267:B269"/>
    <mergeCell ref="C267:C269"/>
    <mergeCell ref="D267:D269"/>
    <mergeCell ref="E267:E269"/>
    <mergeCell ref="G267:G269"/>
    <mergeCell ref="H267:H269"/>
    <mergeCell ref="G210:G212"/>
    <mergeCell ref="H207:H209"/>
    <mergeCell ref="F204:F206"/>
    <mergeCell ref="A203:S203"/>
    <mergeCell ref="S204:S212"/>
    <mergeCell ref="R200:R202"/>
    <mergeCell ref="D207:D209"/>
    <mergeCell ref="E207:E209"/>
    <mergeCell ref="G204:G206"/>
    <mergeCell ref="H204:H206"/>
    <mergeCell ref="R204:R206"/>
    <mergeCell ref="A197:A199"/>
    <mergeCell ref="E200:E202"/>
    <mergeCell ref="A255:A257"/>
    <mergeCell ref="C282:C284"/>
    <mergeCell ref="D282:D284"/>
    <mergeCell ref="E282:E284"/>
    <mergeCell ref="G282:G284"/>
    <mergeCell ref="H282:H284"/>
    <mergeCell ref="C276:C278"/>
    <mergeCell ref="D276:D278"/>
    <mergeCell ref="E276:E278"/>
    <mergeCell ref="F276:F281"/>
    <mergeCell ref="G276:G278"/>
    <mergeCell ref="H276:H278"/>
    <mergeCell ref="G279:G281"/>
    <mergeCell ref="H279:H281"/>
    <mergeCell ref="F282:F287"/>
    <mergeCell ref="E285:E287"/>
    <mergeCell ref="G200:G202"/>
    <mergeCell ref="H200:H202"/>
    <mergeCell ref="C214:C216"/>
    <mergeCell ref="D214:D216"/>
    <mergeCell ref="E214:E216"/>
    <mergeCell ref="G214:G216"/>
    <mergeCell ref="H214:H216"/>
    <mergeCell ref="G197:G199"/>
    <mergeCell ref="H197:H199"/>
    <mergeCell ref="F207:F212"/>
    <mergeCell ref="H288:H290"/>
    <mergeCell ref="G261:G263"/>
    <mergeCell ref="G285:G287"/>
    <mergeCell ref="H285:H287"/>
    <mergeCell ref="R261:R263"/>
    <mergeCell ref="R264:R266"/>
    <mergeCell ref="R267:R269"/>
    <mergeCell ref="R270:R272"/>
    <mergeCell ref="R273:R275"/>
    <mergeCell ref="R276:R278"/>
    <mergeCell ref="R279:R281"/>
    <mergeCell ref="R282:R284"/>
    <mergeCell ref="R285:R287"/>
    <mergeCell ref="G273:G275"/>
    <mergeCell ref="H273:H275"/>
    <mergeCell ref="H261:H263"/>
    <mergeCell ref="R288:R293"/>
    <mergeCell ref="B255:B257"/>
    <mergeCell ref="E255:E257"/>
    <mergeCell ref="D255:D257"/>
    <mergeCell ref="C255:C257"/>
    <mergeCell ref="D239:D241"/>
    <mergeCell ref="E239:E241"/>
    <mergeCell ref="A213:S213"/>
    <mergeCell ref="A214:A216"/>
    <mergeCell ref="B214:B216"/>
    <mergeCell ref="A227:A229"/>
    <mergeCell ref="B227:B229"/>
    <mergeCell ref="C227:C229"/>
    <mergeCell ref="D227:D229"/>
    <mergeCell ref="E227:E229"/>
    <mergeCell ref="H227:H229"/>
    <mergeCell ref="R220:R222"/>
    <mergeCell ref="A224:A226"/>
    <mergeCell ref="R230:R232"/>
    <mergeCell ref="C230:C232"/>
    <mergeCell ref="D230:D232"/>
    <mergeCell ref="C217:C219"/>
    <mergeCell ref="D217:D219"/>
    <mergeCell ref="R214:R216"/>
    <mergeCell ref="A252:A254"/>
    <mergeCell ref="G166:G168"/>
    <mergeCell ref="B224:B226"/>
    <mergeCell ref="C224:C226"/>
    <mergeCell ref="D224:D226"/>
    <mergeCell ref="E224:E226"/>
    <mergeCell ref="G224:G226"/>
    <mergeCell ref="H224:H226"/>
    <mergeCell ref="F227:F232"/>
    <mergeCell ref="A223:S223"/>
    <mergeCell ref="R224:R226"/>
    <mergeCell ref="E169:E171"/>
    <mergeCell ref="D169:D171"/>
    <mergeCell ref="C169:C171"/>
    <mergeCell ref="D210:D212"/>
    <mergeCell ref="B169:B171"/>
    <mergeCell ref="S214:S222"/>
    <mergeCell ref="F214:F216"/>
    <mergeCell ref="H191:H193"/>
    <mergeCell ref="F191:F193"/>
    <mergeCell ref="R210:R212"/>
    <mergeCell ref="G220:G222"/>
    <mergeCell ref="G194:G196"/>
    <mergeCell ref="H194:H196"/>
    <mergeCell ref="E210:E212"/>
    <mergeCell ref="R239:R244"/>
    <mergeCell ref="E252:E254"/>
    <mergeCell ref="D252:D254"/>
    <mergeCell ref="C252:C254"/>
    <mergeCell ref="B252:B254"/>
    <mergeCell ref="B233:B235"/>
    <mergeCell ref="C233:C235"/>
    <mergeCell ref="D233:D235"/>
    <mergeCell ref="B230:B232"/>
    <mergeCell ref="H233:H235"/>
    <mergeCell ref="R245:R247"/>
    <mergeCell ref="E233:E235"/>
    <mergeCell ref="G233:G235"/>
    <mergeCell ref="G236:G238"/>
    <mergeCell ref="H236:H238"/>
    <mergeCell ref="F245:F250"/>
    <mergeCell ref="B239:B241"/>
    <mergeCell ref="C239:C241"/>
    <mergeCell ref="G239:G241"/>
    <mergeCell ref="G242:G244"/>
    <mergeCell ref="E245:E247"/>
    <mergeCell ref="G245:G247"/>
    <mergeCell ref="H245:H247"/>
    <mergeCell ref="B242:B244"/>
  </mergeCells>
  <pageMargins left="0.16" right="0.16" top="0.39370078740157483" bottom="0.39370078740157483" header="0.31496062992125984" footer="0.31496062992125984"/>
  <pageSetup paperSize="9" scale="49" fitToHeight="0" orientation="landscape" r:id="rId1"/>
  <rowBreaks count="6" manualBreakCount="6">
    <brk id="42" max="17" man="1"/>
    <brk id="95" max="17" man="1"/>
    <brk id="138" max="17" man="1"/>
    <brk id="192" max="17" man="1"/>
    <brk id="249" max="17" man="1"/>
    <brk id="278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13. Основные показатели</vt:lpstr>
      <vt:lpstr>'13. Основные показатели'!Заголовки_для_печати</vt:lpstr>
      <vt:lpstr>'13. Основные показатели'!Область_печати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d.hudoba</dc:creator>
  <cp:lastModifiedBy>Войтенко Светлана Маркеловна</cp:lastModifiedBy>
  <cp:lastPrinted>2017-04-13T13:43:44Z</cp:lastPrinted>
  <dcterms:created xsi:type="dcterms:W3CDTF">2015-02-18T14:40:50Z</dcterms:created>
  <dcterms:modified xsi:type="dcterms:W3CDTF">2017-04-13T13:45:46Z</dcterms:modified>
</cp:coreProperties>
</file>